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d:\develop_cloud\bid_entry\07申請書\doc\ver8\reg_common\"/>
    </mc:Choice>
  </mc:AlternateContent>
  <xr:revisionPtr revIDLastSave="0" documentId="13_ncr:1_{8F10BC6F-7BAD-413B-895D-42C02FB959BD}" xr6:coauthVersionLast="47" xr6:coauthVersionMax="47" xr10:uidLastSave="{00000000-0000-0000-0000-000000000000}"/>
  <workbookProtection workbookAlgorithmName="SHA-512" workbookHashValue="sTuoG8HzNxlrDQQ0o76Vzl/CKQNTfQqw/tIvq5yCB1MOMZUiK/qLlinPgoJHuHC5NThESRpjva01+AE5lSWJDA==" workbookSaltValue="axgeIW1i9rUHxljbjXP8qQ==" workbookSpinCount="100000" lockStructure="1"/>
  <bookViews>
    <workbookView xWindow="9540" yWindow="2175" windowWidth="16305" windowHeight="12795" xr2:uid="{00000000-000D-0000-FFFF-FFFF00000000}"/>
  </bookViews>
  <sheets>
    <sheet name="入力シート" sheetId="7" r:id="rId1"/>
    <sheet name="settings" sheetId="8" state="hidden" r:id="rId2"/>
  </sheets>
  <definedNames>
    <definedName name="_xlnm.Print_Titles" localSheetId="0">入力シート!$1:$1</definedName>
    <definedName name="希望">入力シート!$A$298</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4" i="7" l="1"/>
  <c r="A371" i="7"/>
  <c r="A351" i="7"/>
  <c r="A350" i="7"/>
  <c r="A349" i="7"/>
  <c r="A348" i="7"/>
  <c r="A347" i="7"/>
  <c r="A346" i="7"/>
  <c r="A345" i="7"/>
  <c r="A344" i="7"/>
  <c r="A343" i="7"/>
  <c r="A342" i="7"/>
  <c r="A341" i="7"/>
  <c r="A340" i="7"/>
  <c r="A339" i="7"/>
  <c r="A338" i="7"/>
  <c r="A337" i="7"/>
  <c r="A336" i="7"/>
  <c r="A335" i="7"/>
  <c r="A334" i="7"/>
  <c r="A333" i="7"/>
  <c r="A331" i="7"/>
  <c r="A328" i="7"/>
  <c r="A327" i="7"/>
  <c r="A326" i="7"/>
  <c r="A325" i="7"/>
  <c r="A324" i="7"/>
  <c r="A323" i="7"/>
  <c r="A322" i="7"/>
  <c r="A321" i="7"/>
  <c r="A320" i="7"/>
  <c r="A319" i="7"/>
  <c r="A318" i="7"/>
  <c r="A317" i="7"/>
  <c r="A302" i="7"/>
  <c r="A301" i="7"/>
  <c r="A300" i="7"/>
  <c r="A299" i="7"/>
  <c r="A298" i="7"/>
  <c r="A197" i="7"/>
  <c r="A196" i="7"/>
  <c r="A195" i="7"/>
  <c r="A193" i="7"/>
  <c r="A161" i="7"/>
  <c r="A159" i="7"/>
  <c r="A157" i="7"/>
  <c r="A153" i="7"/>
  <c r="A151" i="7"/>
  <c r="A149" i="7"/>
  <c r="A120" i="7"/>
  <c r="A118" i="7"/>
  <c r="A87" i="7"/>
  <c r="A85" i="7"/>
  <c r="A83" i="7"/>
  <c r="A81" i="7"/>
  <c r="A79" i="7"/>
  <c r="A77" i="7"/>
  <c r="A75" i="7"/>
  <c r="A73" i="7"/>
  <c r="A71" i="7"/>
  <c r="A69" i="7"/>
  <c r="A63" i="7"/>
  <c r="A40" i="7"/>
  <c r="A36" i="7"/>
  <c r="A34" i="7"/>
  <c r="A32" i="7"/>
  <c r="A30" i="7"/>
  <c r="A28" i="7"/>
  <c r="A26" i="7"/>
  <c r="A24" i="7"/>
  <c r="A22" i="7"/>
  <c r="A20" i="7"/>
  <c r="D300" i="7"/>
  <c r="D301" i="7" s="1"/>
  <c r="D302" i="7" s="1"/>
  <c r="D303" i="7" s="1"/>
  <c r="D304" i="7" s="1"/>
  <c r="D305" i="7" s="1"/>
  <c r="D306" i="7" s="1"/>
  <c r="D307" i="7" s="1"/>
  <c r="D308" i="7" s="1"/>
  <c r="D309" i="7" s="1"/>
  <c r="D310" i="7" s="1"/>
  <c r="D311" i="7" s="1"/>
  <c r="D312" i="7" s="1"/>
  <c r="D313" i="7" s="1"/>
  <c r="D314" i="7" s="1"/>
  <c r="D315" i="7" s="1"/>
  <c r="D316" i="7" s="1"/>
  <c r="D317" i="7" s="1"/>
  <c r="D318" i="7" s="1"/>
  <c r="D319" i="7" s="1"/>
  <c r="D320" i="7" s="1"/>
  <c r="D321" i="7" s="1"/>
  <c r="D322" i="7" s="1"/>
  <c r="D323" i="7" s="1"/>
  <c r="D324" i="7" s="1"/>
  <c r="D325" i="7" s="1"/>
  <c r="D326" i="7" s="1"/>
  <c r="D327" i="7" s="1"/>
  <c r="D328" i="7" s="1"/>
  <c r="D329" i="7" s="1"/>
  <c r="D330" i="7" s="1"/>
  <c r="D331" i="7" s="1"/>
  <c r="D332" i="7" s="1"/>
  <c r="D333" i="7" s="1"/>
  <c r="D334" i="7" s="1"/>
  <c r="D335" i="7" s="1"/>
  <c r="D336" i="7" s="1"/>
  <c r="D337" i="7" s="1"/>
  <c r="D338" i="7" s="1"/>
  <c r="D339" i="7" s="1"/>
  <c r="D340" i="7" s="1"/>
  <c r="D341" i="7" s="1"/>
  <c r="D342" i="7" s="1"/>
  <c r="D343" i="7" s="1"/>
  <c r="D344" i="7" s="1"/>
  <c r="D345" i="7" s="1"/>
  <c r="D346" i="7" s="1"/>
  <c r="D347" i="7" s="1"/>
  <c r="D348" i="7" s="1"/>
  <c r="D349" i="7" s="1"/>
  <c r="D350" i="7" s="1"/>
  <c r="D351" i="7" s="1"/>
  <c r="D352" i="7" s="1"/>
  <c r="D353" i="7" s="1"/>
  <c r="D354" i="7" s="1"/>
  <c r="D355" i="7" s="1"/>
  <c r="D356" i="7" s="1"/>
  <c r="D357" i="7" s="1"/>
  <c r="D358" i="7" s="1"/>
  <c r="D359" i="7" s="1"/>
  <c r="D360" i="7" s="1"/>
  <c r="S298" i="7"/>
  <c r="D281" i="7"/>
  <c r="D282" i="7" s="1"/>
  <c r="D283" i="7" s="1"/>
  <c r="D284" i="7" s="1"/>
  <c r="D285" i="7" s="1"/>
  <c r="D286" i="7" s="1"/>
  <c r="D287" i="7" s="1"/>
  <c r="D288" i="7" s="1"/>
  <c r="D289" i="7" s="1"/>
  <c r="D278" i="7"/>
  <c r="D279" i="7" s="1"/>
  <c r="S246" i="7"/>
  <c r="O246" i="7"/>
  <c r="K246" i="7"/>
  <c r="J237" i="7"/>
  <c r="J235" i="7"/>
  <c r="I212" i="7"/>
  <c r="J205" i="7"/>
  <c r="J203" i="7"/>
  <c r="I178" i="7"/>
  <c r="D170" i="7"/>
  <c r="D172" i="7" s="1"/>
  <c r="D180" i="7" s="1"/>
  <c r="D182" i="7" s="1"/>
  <c r="D185" i="7" s="1"/>
  <c r="D191" i="7" s="1"/>
  <c r="D200" i="7" s="1"/>
  <c r="D202" i="7" s="1"/>
  <c r="D204" i="7" s="1"/>
  <c r="D206" i="7" s="1"/>
  <c r="D208" i="7" s="1"/>
  <c r="D215" i="7" s="1"/>
  <c r="D223" i="7" s="1"/>
  <c r="A2" i="8" l="1"/>
  <c r="A1" i="8"/>
</calcChain>
</file>

<file path=xl/sharedStrings.xml><?xml version="1.0" encoding="utf-8"?>
<sst xmlns="http://schemas.openxmlformats.org/spreadsheetml/2006/main" count="345" uniqueCount="272">
  <si>
    <t>郵便番号</t>
    <rPh sb="0" eb="4">
      <t>ユウビンバンゴウ</t>
    </rPh>
    <phoneticPr fontId="6"/>
  </si>
  <si>
    <t>所在地</t>
    <rPh sb="0" eb="3">
      <t>ショザイチ</t>
    </rPh>
    <phoneticPr fontId="6"/>
  </si>
  <si>
    <t>商号又は名称カナ</t>
    <rPh sb="0" eb="2">
      <t>ショウゴウ</t>
    </rPh>
    <rPh sb="2" eb="3">
      <t>マタ</t>
    </rPh>
    <rPh sb="4" eb="6">
      <t>メイショウ</t>
    </rPh>
    <phoneticPr fontId="6"/>
  </si>
  <si>
    <t>商号又は名称</t>
    <rPh sb="0" eb="2">
      <t>ショウゴウ</t>
    </rPh>
    <rPh sb="2" eb="3">
      <t>マタ</t>
    </rPh>
    <rPh sb="4" eb="6">
      <t>メイショウ</t>
    </rPh>
    <phoneticPr fontId="6"/>
  </si>
  <si>
    <t>代表者氏名カナ</t>
    <rPh sb="0" eb="3">
      <t>ダイヒョウシャ</t>
    </rPh>
    <rPh sb="3" eb="5">
      <t>シメイ</t>
    </rPh>
    <phoneticPr fontId="6"/>
  </si>
  <si>
    <t>代表者氏名</t>
    <rPh sb="0" eb="3">
      <t>ダイヒョウシャ</t>
    </rPh>
    <rPh sb="3" eb="5">
      <t>シメイ</t>
    </rPh>
    <phoneticPr fontId="6"/>
  </si>
  <si>
    <t>電話番号</t>
    <rPh sb="0" eb="2">
      <t>デンワ</t>
    </rPh>
    <rPh sb="2" eb="4">
      <t>バンゴウ</t>
    </rPh>
    <phoneticPr fontId="6"/>
  </si>
  <si>
    <t>ＦＡＸ番号</t>
    <rPh sb="3" eb="5">
      <t>バンゴウ</t>
    </rPh>
    <phoneticPr fontId="6"/>
  </si>
  <si>
    <t>担当者部署</t>
    <rPh sb="0" eb="3">
      <t>タントウシャ</t>
    </rPh>
    <rPh sb="3" eb="5">
      <t>ブショ</t>
    </rPh>
    <phoneticPr fontId="6"/>
  </si>
  <si>
    <t>E-mailアドレス</t>
    <phoneticPr fontId="6"/>
  </si>
  <si>
    <t>全角カタカナで入力してください。姓と名は１文字分空けてください。</t>
    <phoneticPr fontId="5"/>
  </si>
  <si>
    <t>姓と名は１文字分空けてください。</t>
    <phoneticPr fontId="5"/>
  </si>
  <si>
    <t>測量</t>
    <rPh sb="0" eb="2">
      <t>ソクリョウ</t>
    </rPh>
    <phoneticPr fontId="6"/>
  </si>
  <si>
    <t>業務区分</t>
    <rPh sb="0" eb="2">
      <t>ギョウム</t>
    </rPh>
    <rPh sb="2" eb="4">
      <t>クブン</t>
    </rPh>
    <phoneticPr fontId="5"/>
  </si>
  <si>
    <t>から</t>
    <phoneticPr fontId="5"/>
  </si>
  <si>
    <t>まで</t>
    <phoneticPr fontId="5"/>
  </si>
  <si>
    <t>衛生</t>
  </si>
  <si>
    <t>電気</t>
  </si>
  <si>
    <t>建築積算</t>
  </si>
  <si>
    <t>業務区分・部門</t>
    <rPh sb="0" eb="2">
      <t>ギョウム</t>
    </rPh>
    <rPh sb="2" eb="4">
      <t>クブン</t>
    </rPh>
    <rPh sb="5" eb="7">
      <t>ブモン</t>
    </rPh>
    <phoneticPr fontId="5"/>
  </si>
  <si>
    <t>暖冷房</t>
    <rPh sb="0" eb="1">
      <t>ダン</t>
    </rPh>
    <rPh sb="1" eb="3">
      <t>レイボウ</t>
    </rPh>
    <phoneticPr fontId="6"/>
  </si>
  <si>
    <t>保有していない場合は、入力する必要はありません。</t>
    <rPh sb="0" eb="2">
      <t>ホユウ</t>
    </rPh>
    <rPh sb="7" eb="9">
      <t>バアイ</t>
    </rPh>
    <rPh sb="11" eb="13">
      <t>ニュウリョク</t>
    </rPh>
    <rPh sb="15" eb="17">
      <t>ヒツヨウ</t>
    </rPh>
    <phoneticPr fontId="5"/>
  </si>
  <si>
    <t>担当者氏名</t>
    <rPh sb="0" eb="3">
      <t>タントウシャ</t>
    </rPh>
    <rPh sb="3" eb="5">
      <t>シメイ</t>
    </rPh>
    <phoneticPr fontId="6"/>
  </si>
  <si>
    <t>担当者氏名カナ</t>
    <rPh sb="0" eb="3">
      <t>タントウシャ</t>
    </rPh>
    <rPh sb="3" eb="5">
      <t>シメイ</t>
    </rPh>
    <phoneticPr fontId="6"/>
  </si>
  <si>
    <t>直前２年度分の業務期間</t>
    <rPh sb="0" eb="2">
      <t>チョクゼン</t>
    </rPh>
    <rPh sb="3" eb="5">
      <t>ネンド</t>
    </rPh>
    <rPh sb="5" eb="6">
      <t>ブン</t>
    </rPh>
    <rPh sb="7" eb="9">
      <t>ギョウム</t>
    </rPh>
    <rPh sb="9" eb="11">
      <t>キカン</t>
    </rPh>
    <phoneticPr fontId="6"/>
  </si>
  <si>
    <t>直前１年度分の業務期間</t>
    <rPh sb="0" eb="2">
      <t>チョクゼン</t>
    </rPh>
    <rPh sb="3" eb="5">
      <t>ネンド</t>
    </rPh>
    <rPh sb="5" eb="6">
      <t>ブン</t>
    </rPh>
    <rPh sb="7" eb="9">
      <t>ギョウム</t>
    </rPh>
    <rPh sb="9" eb="11">
      <t>キカン</t>
    </rPh>
    <phoneticPr fontId="6"/>
  </si>
  <si>
    <t>人</t>
    <rPh sb="0" eb="1">
      <t>ニン</t>
    </rPh>
    <phoneticPr fontId="5"/>
  </si>
  <si>
    <t>代表者役職</t>
    <rPh sb="0" eb="3">
      <t>ダイヒョウシャ</t>
    </rPh>
    <rPh sb="3" eb="5">
      <t>ヤクショク</t>
    </rPh>
    <phoneticPr fontId="6"/>
  </si>
  <si>
    <t>正式名称で入力してください。個人の場合は「代表者」と入力してください。</t>
    <rPh sb="5" eb="7">
      <t>ニュウリョク</t>
    </rPh>
    <rPh sb="26" eb="28">
      <t>ニュウリョク</t>
    </rPh>
    <phoneticPr fontId="5"/>
  </si>
  <si>
    <r>
      <t xml:space="preserve">測
量
</t>
    </r>
    <r>
      <rPr>
        <sz val="11"/>
        <color rgb="FFFF0000"/>
        <rFont val="ＭＳ ゴシック"/>
        <family val="3"/>
        <charset val="128"/>
      </rPr>
      <t>*1</t>
    </r>
    <rPh sb="0" eb="1">
      <t>ハカ</t>
    </rPh>
    <rPh sb="2" eb="3">
      <t>リョウ</t>
    </rPh>
    <phoneticPr fontId="6"/>
  </si>
  <si>
    <t xml:space="preserve"> エクセルの計算方法は「自動」に設定してください。</t>
    <rPh sb="6" eb="8">
      <t>ケイサン</t>
    </rPh>
    <rPh sb="8" eb="10">
      <t>ホウホウ</t>
    </rPh>
    <rPh sb="12" eb="14">
      <t>ジドウ</t>
    </rPh>
    <rPh sb="16" eb="18">
      <t>セッテイ</t>
    </rPh>
    <phoneticPr fontId="5"/>
  </si>
  <si>
    <t xml:space="preserve"> 行の追加、削除、シートの変更などはできません。</t>
    <rPh sb="1" eb="2">
      <t>ギョウ</t>
    </rPh>
    <rPh sb="3" eb="5">
      <t>ツイカ</t>
    </rPh>
    <rPh sb="6" eb="8">
      <t>サクジョ</t>
    </rPh>
    <rPh sb="13" eb="15">
      <t>ヘンコウ</t>
    </rPh>
    <phoneticPr fontId="5"/>
  </si>
  <si>
    <t>都道府県から入力してください。</t>
    <phoneticPr fontId="5"/>
  </si>
  <si>
    <t>都道府県から入力してください。</t>
    <rPh sb="0" eb="4">
      <t>トドウフケン</t>
    </rPh>
    <rPh sb="6" eb="8">
      <t>ニュウリョク</t>
    </rPh>
    <phoneticPr fontId="5"/>
  </si>
  <si>
    <t>C.担当者情報</t>
    <rPh sb="2" eb="5">
      <t>タントウシャ</t>
    </rPh>
    <rPh sb="5" eb="7">
      <t>ジョウホウ</t>
    </rPh>
    <phoneticPr fontId="5"/>
  </si>
  <si>
    <t>建築関係建設コンサルタント業務</t>
    <rPh sb="0" eb="2">
      <t>ケンチク</t>
    </rPh>
    <rPh sb="2" eb="4">
      <t>カンケイ</t>
    </rPh>
    <rPh sb="4" eb="6">
      <t>ケンセツ</t>
    </rPh>
    <rPh sb="13" eb="15">
      <t>ギョウム</t>
    </rPh>
    <phoneticPr fontId="6"/>
  </si>
  <si>
    <t>土木関係建設コンサルタント業務</t>
    <rPh sb="0" eb="2">
      <t>ドボク</t>
    </rPh>
    <rPh sb="2" eb="4">
      <t>カンケイ</t>
    </rPh>
    <rPh sb="4" eb="6">
      <t>ケンセツ</t>
    </rPh>
    <rPh sb="13" eb="15">
      <t>ギョウム</t>
    </rPh>
    <phoneticPr fontId="6"/>
  </si>
  <si>
    <t>地質調査業務</t>
    <rPh sb="0" eb="2">
      <t>チシツ</t>
    </rPh>
    <rPh sb="2" eb="4">
      <t>チョウサ</t>
    </rPh>
    <rPh sb="4" eb="6">
      <t>ギョウム</t>
    </rPh>
    <phoneticPr fontId="6"/>
  </si>
  <si>
    <t>その他</t>
    <rPh sb="2" eb="3">
      <t>タ</t>
    </rPh>
    <phoneticPr fontId="6"/>
  </si>
  <si>
    <t>　　　合計</t>
    <rPh sb="3" eb="5">
      <t>ゴウケイ</t>
    </rPh>
    <phoneticPr fontId="6"/>
  </si>
  <si>
    <t>地質</t>
    <phoneticPr fontId="6"/>
  </si>
  <si>
    <t>農業土木</t>
    <phoneticPr fontId="6"/>
  </si>
  <si>
    <t>森林土木</t>
    <phoneticPr fontId="6"/>
  </si>
  <si>
    <t>水産土木</t>
    <phoneticPr fontId="6"/>
  </si>
  <si>
    <t>電力土木</t>
    <phoneticPr fontId="6"/>
  </si>
  <si>
    <t>道路</t>
    <phoneticPr fontId="6"/>
  </si>
  <si>
    <t>鉄道</t>
    <phoneticPr fontId="6"/>
  </si>
  <si>
    <t>下水道</t>
    <phoneticPr fontId="6"/>
  </si>
  <si>
    <t>希望</t>
    <rPh sb="0" eb="2">
      <t>キボウ</t>
    </rPh>
    <phoneticPr fontId="5"/>
  </si>
  <si>
    <t>地図の調整</t>
    <phoneticPr fontId="6"/>
  </si>
  <si>
    <t>航空測量</t>
    <phoneticPr fontId="6"/>
  </si>
  <si>
    <t>機械積算</t>
    <rPh sb="0" eb="2">
      <t>キカイ</t>
    </rPh>
    <phoneticPr fontId="13"/>
  </si>
  <si>
    <t>電気積算</t>
    <phoneticPr fontId="6"/>
  </si>
  <si>
    <t>調査</t>
    <phoneticPr fontId="6"/>
  </si>
  <si>
    <t>耐震診断</t>
    <rPh sb="0" eb="2">
      <t>タイシン</t>
    </rPh>
    <rPh sb="2" eb="4">
      <t>シンダン</t>
    </rPh>
    <phoneticPr fontId="5"/>
  </si>
  <si>
    <t>地区計画及び地域計画</t>
    <rPh sb="0" eb="2">
      <t>チク</t>
    </rPh>
    <rPh sb="2" eb="4">
      <t>ケイカク</t>
    </rPh>
    <rPh sb="4" eb="5">
      <t>オヨ</t>
    </rPh>
    <rPh sb="6" eb="8">
      <t>チイキ</t>
    </rPh>
    <rPh sb="8" eb="10">
      <t>ケイカク</t>
    </rPh>
    <phoneticPr fontId="5"/>
  </si>
  <si>
    <t>測量法第55条の登録がなければ希望することはできません。</t>
    <rPh sb="0" eb="2">
      <t>ソクリョウ</t>
    </rPh>
    <rPh sb="2" eb="3">
      <t>ホウ</t>
    </rPh>
    <rPh sb="3" eb="4">
      <t>ダイ</t>
    </rPh>
    <rPh sb="6" eb="7">
      <t>ジョウ</t>
    </rPh>
    <rPh sb="8" eb="10">
      <t>トウロク</t>
    </rPh>
    <rPh sb="15" eb="17">
      <t>キボウ</t>
    </rPh>
    <phoneticPr fontId="6"/>
  </si>
  <si>
    <t>建築士法第23条の登録がなければ希望することはできません。</t>
    <rPh sb="0" eb="3">
      <t>ケンチクシ</t>
    </rPh>
    <rPh sb="3" eb="4">
      <t>ホウ</t>
    </rPh>
    <rPh sb="4" eb="5">
      <t>ダイ</t>
    </rPh>
    <rPh sb="7" eb="8">
      <t>ジョウ</t>
    </rPh>
    <rPh sb="9" eb="11">
      <t>トウロク</t>
    </rPh>
    <rPh sb="16" eb="18">
      <t>キボウ</t>
    </rPh>
    <phoneticPr fontId="6"/>
  </si>
  <si>
    <t>不動産の鑑定評価に関する法律第22条の登録がなければ希望することはできません。</t>
    <rPh sb="0" eb="3">
      <t>フドウサン</t>
    </rPh>
    <rPh sb="4" eb="6">
      <t>カンテイ</t>
    </rPh>
    <rPh sb="6" eb="8">
      <t>ヒョウカ</t>
    </rPh>
    <rPh sb="9" eb="10">
      <t>カン</t>
    </rPh>
    <rPh sb="12" eb="14">
      <t>ホウリツ</t>
    </rPh>
    <rPh sb="14" eb="15">
      <t>ダイ</t>
    </rPh>
    <rPh sb="17" eb="18">
      <t>ジョウ</t>
    </rPh>
    <rPh sb="19" eb="21">
      <t>トウロク</t>
    </rPh>
    <rPh sb="26" eb="28">
      <t>キボウ</t>
    </rPh>
    <phoneticPr fontId="6"/>
  </si>
  <si>
    <t>意匠</t>
    <phoneticPr fontId="6"/>
  </si>
  <si>
    <t>構造</t>
    <phoneticPr fontId="6"/>
  </si>
  <si>
    <t>廃棄物</t>
    <phoneticPr fontId="6"/>
  </si>
  <si>
    <t>造園</t>
    <phoneticPr fontId="6"/>
  </si>
  <si>
    <t>都市計画及び地方計画</t>
    <rPh sb="2" eb="4">
      <t>ケイカク</t>
    </rPh>
    <phoneticPr fontId="6"/>
  </si>
  <si>
    <t>施工計画、施工設備及び積算</t>
    <phoneticPr fontId="6"/>
  </si>
  <si>
    <t>建設環境</t>
    <phoneticPr fontId="6"/>
  </si>
  <si>
    <t>地質調査</t>
    <rPh sb="0" eb="2">
      <t>チシツ</t>
    </rPh>
    <rPh sb="2" eb="4">
      <t>チョウサ</t>
    </rPh>
    <phoneticPr fontId="5"/>
  </si>
  <si>
    <t>工事監理（建築）</t>
    <rPh sb="2" eb="4">
      <t>カンリ</t>
    </rPh>
    <phoneticPr fontId="4"/>
  </si>
  <si>
    <t>工事監理（電気）</t>
    <rPh sb="2" eb="4">
      <t>カンリ</t>
    </rPh>
    <phoneticPr fontId="4"/>
  </si>
  <si>
    <t>工事監理（機械）</t>
    <rPh sb="2" eb="4">
      <t>カンリ</t>
    </rPh>
    <phoneticPr fontId="4"/>
  </si>
  <si>
    <r>
      <t>不動産鑑定</t>
    </r>
    <r>
      <rPr>
        <sz val="11"/>
        <color rgb="FFFF0000"/>
        <rFont val="ＭＳ ゴシック"/>
        <family val="3"/>
        <charset val="128"/>
      </rPr>
      <t>*3</t>
    </r>
    <rPh sb="3" eb="5">
      <t>カンテイ</t>
    </rPh>
    <phoneticPr fontId="5"/>
  </si>
  <si>
    <t>A.主たる営業所(本社)情報</t>
    <rPh sb="2" eb="3">
      <t>シュ</t>
    </rPh>
    <rPh sb="5" eb="8">
      <t>エイギョウショ</t>
    </rPh>
    <rPh sb="9" eb="11">
      <t>ホンシャ</t>
    </rPh>
    <rPh sb="12" eb="14">
      <t>ジョウホウ</t>
    </rPh>
    <phoneticPr fontId="5"/>
  </si>
  <si>
    <t>B.契約する営業所情報</t>
    <rPh sb="2" eb="4">
      <t>ケイヤク</t>
    </rPh>
    <rPh sb="6" eb="9">
      <t>エイギョウショ</t>
    </rPh>
    <rPh sb="9" eb="11">
      <t>ジョウホウ</t>
    </rPh>
    <phoneticPr fontId="5"/>
  </si>
  <si>
    <t>部署がない場合は「本社」又は「本店」と入力し、個人の場合は「本店」と入力してください。</t>
    <rPh sb="0" eb="2">
      <t>ブショ</t>
    </rPh>
    <rPh sb="5" eb="7">
      <t>バアイ</t>
    </rPh>
    <rPh sb="9" eb="11">
      <t>ホンシャ</t>
    </rPh>
    <rPh sb="12" eb="13">
      <t>マタ</t>
    </rPh>
    <rPh sb="15" eb="17">
      <t>ホンテン</t>
    </rPh>
    <rPh sb="19" eb="21">
      <t>ニュウリョク</t>
    </rPh>
    <rPh sb="23" eb="25">
      <t>コジン</t>
    </rPh>
    <rPh sb="26" eb="28">
      <t>バアイ</t>
    </rPh>
    <rPh sb="30" eb="32">
      <t>ホンテン</t>
    </rPh>
    <rPh sb="34" eb="36">
      <t>ニュウリョク</t>
    </rPh>
    <phoneticPr fontId="5"/>
  </si>
  <si>
    <t>D.行政書士情報</t>
    <rPh sb="2" eb="4">
      <t>ギョウセイ</t>
    </rPh>
    <rPh sb="4" eb="6">
      <t>ショシ</t>
    </rPh>
    <rPh sb="6" eb="8">
      <t>ジョウホウ</t>
    </rPh>
    <phoneticPr fontId="5"/>
  </si>
  <si>
    <t>行政書士氏名カナ</t>
    <rPh sb="0" eb="2">
      <t>ギョウセイ</t>
    </rPh>
    <rPh sb="2" eb="4">
      <t>ショシ</t>
    </rPh>
    <rPh sb="4" eb="6">
      <t>シメイ</t>
    </rPh>
    <phoneticPr fontId="6"/>
  </si>
  <si>
    <t>行政書士氏名</t>
    <rPh sb="0" eb="2">
      <t>ギョウセイ</t>
    </rPh>
    <rPh sb="2" eb="4">
      <t>ショシ</t>
    </rPh>
    <rPh sb="4" eb="6">
      <t>シメイ</t>
    </rPh>
    <phoneticPr fontId="6"/>
  </si>
  <si>
    <t>補償関係コンサルタント業務</t>
    <rPh sb="0" eb="2">
      <t>ホショウ</t>
    </rPh>
    <rPh sb="2" eb="4">
      <t>カンケイ</t>
    </rPh>
    <rPh sb="11" eb="13">
      <t>ギョウム</t>
    </rPh>
    <phoneticPr fontId="6"/>
  </si>
  <si>
    <t>河川、砂防及び海岸・海洋</t>
    <rPh sb="10" eb="12">
      <t>カイヨウ</t>
    </rPh>
    <phoneticPr fontId="6"/>
  </si>
  <si>
    <t>鋼構造及びコンクリート</t>
    <phoneticPr fontId="6"/>
  </si>
  <si>
    <t>人数</t>
    <rPh sb="0" eb="2">
      <t>ニンズウ</t>
    </rPh>
    <phoneticPr fontId="6"/>
  </si>
  <si>
    <t>直前２年度分決算
（千円）</t>
    <rPh sb="0" eb="2">
      <t>チョクゼン</t>
    </rPh>
    <rPh sb="3" eb="5">
      <t>ネンド</t>
    </rPh>
    <rPh sb="5" eb="6">
      <t>ブン</t>
    </rPh>
    <rPh sb="6" eb="8">
      <t>ケッサン</t>
    </rPh>
    <rPh sb="10" eb="12">
      <t>センエン</t>
    </rPh>
    <phoneticPr fontId="6"/>
  </si>
  <si>
    <t>入札・契約権限の委任</t>
    <rPh sb="8" eb="10">
      <t>イニン</t>
    </rPh>
    <phoneticPr fontId="5"/>
  </si>
  <si>
    <t>受任者役職</t>
    <rPh sb="0" eb="3">
      <t>ジュニンシャ</t>
    </rPh>
    <phoneticPr fontId="6"/>
  </si>
  <si>
    <t>受任者氏名カナ</t>
    <rPh sb="3" eb="5">
      <t>シメイ</t>
    </rPh>
    <phoneticPr fontId="6"/>
  </si>
  <si>
    <t>受任者氏名</t>
    <rPh sb="3" eb="5">
      <t>シメイ</t>
    </rPh>
    <phoneticPr fontId="6"/>
  </si>
  <si>
    <t>自己資本額</t>
    <rPh sb="0" eb="2">
      <t>ジコ</t>
    </rPh>
    <rPh sb="2" eb="4">
      <t>シホン</t>
    </rPh>
    <rPh sb="4" eb="5">
      <t>ガク</t>
    </rPh>
    <phoneticPr fontId="5"/>
  </si>
  <si>
    <t>区分</t>
    <rPh sb="0" eb="2">
      <t>クブン</t>
    </rPh>
    <phoneticPr fontId="5"/>
  </si>
  <si>
    <t>直前決算期（千円）</t>
    <rPh sb="0" eb="2">
      <t>チョクゼン</t>
    </rPh>
    <rPh sb="2" eb="5">
      <t>ケッサンキ</t>
    </rPh>
    <rPh sb="6" eb="8">
      <t>センエン</t>
    </rPh>
    <phoneticPr fontId="6"/>
  </si>
  <si>
    <t>株主資本</t>
    <rPh sb="0" eb="2">
      <t>カブヌシ</t>
    </rPh>
    <rPh sb="2" eb="4">
      <t>シホン</t>
    </rPh>
    <phoneticPr fontId="6"/>
  </si>
  <si>
    <t>評価・換算差額等</t>
    <rPh sb="0" eb="2">
      <t>ヒョウカ</t>
    </rPh>
    <rPh sb="3" eb="5">
      <t>カンザン</t>
    </rPh>
    <rPh sb="5" eb="7">
      <t>サガク</t>
    </rPh>
    <rPh sb="7" eb="8">
      <t>トウ</t>
    </rPh>
    <phoneticPr fontId="6"/>
  </si>
  <si>
    <t>損益計算書</t>
    <rPh sb="0" eb="2">
      <t>ソンエキ</t>
    </rPh>
    <rPh sb="2" eb="5">
      <t>ケイサンショ</t>
    </rPh>
    <phoneticPr fontId="5"/>
  </si>
  <si>
    <t>千円</t>
    <rPh sb="0" eb="2">
      <t>センエン</t>
    </rPh>
    <phoneticPr fontId="5"/>
  </si>
  <si>
    <t>貸借対照表</t>
    <rPh sb="0" eb="2">
      <t>タイシャク</t>
    </rPh>
    <rPh sb="2" eb="5">
      <t>タイショウヒョウ</t>
    </rPh>
    <phoneticPr fontId="5"/>
  </si>
  <si>
    <t>流動資産（千円）(m)</t>
    <rPh sb="0" eb="2">
      <t>リュウドウ</t>
    </rPh>
    <rPh sb="2" eb="4">
      <t>シサン</t>
    </rPh>
    <rPh sb="5" eb="7">
      <t>センエン</t>
    </rPh>
    <phoneticPr fontId="5"/>
  </si>
  <si>
    <t>流動負債（千円）(n)</t>
    <rPh sb="0" eb="2">
      <t>リュウドウ</t>
    </rPh>
    <rPh sb="2" eb="4">
      <t>フサイ</t>
    </rPh>
    <rPh sb="5" eb="7">
      <t>センエン</t>
    </rPh>
    <phoneticPr fontId="5"/>
  </si>
  <si>
    <t>固定資産（千円）(Q)</t>
    <rPh sb="0" eb="2">
      <t>コテイ</t>
    </rPh>
    <rPh sb="2" eb="4">
      <t>シサン</t>
    </rPh>
    <rPh sb="5" eb="7">
      <t>センエン</t>
    </rPh>
    <phoneticPr fontId="5"/>
  </si>
  <si>
    <t>総資本額（千円）(R)</t>
    <rPh sb="0" eb="1">
      <t>ソウ</t>
    </rPh>
    <rPh sb="1" eb="3">
      <t>シホン</t>
    </rPh>
    <rPh sb="3" eb="4">
      <t>ガク</t>
    </rPh>
    <rPh sb="5" eb="7">
      <t>センエン</t>
    </rPh>
    <phoneticPr fontId="5"/>
  </si>
  <si>
    <t>外資状況</t>
    <rPh sb="0" eb="2">
      <t>ガイシ</t>
    </rPh>
    <rPh sb="2" eb="4">
      <t>ジョウキョウ</t>
    </rPh>
    <phoneticPr fontId="6"/>
  </si>
  <si>
    <t>外資区分</t>
    <rPh sb="0" eb="2">
      <t>ガイシ</t>
    </rPh>
    <rPh sb="2" eb="4">
      <t>クブン</t>
    </rPh>
    <phoneticPr fontId="6"/>
  </si>
  <si>
    <t>国名</t>
    <rPh sb="0" eb="1">
      <t>クニ</t>
    </rPh>
    <rPh sb="1" eb="2">
      <t>メイ</t>
    </rPh>
    <phoneticPr fontId="5"/>
  </si>
  <si>
    <t>外資比率 (%)</t>
    <rPh sb="0" eb="2">
      <t>ガイシ</t>
    </rPh>
    <rPh sb="2" eb="4">
      <t>ヒリツ</t>
    </rPh>
    <phoneticPr fontId="5"/>
  </si>
  <si>
    <t>%</t>
    <phoneticPr fontId="6"/>
  </si>
  <si>
    <t>創業</t>
    <rPh sb="0" eb="2">
      <t>ソウギョウ</t>
    </rPh>
    <phoneticPr fontId="6"/>
  </si>
  <si>
    <t>年</t>
    <rPh sb="0" eb="1">
      <t>ネン</t>
    </rPh>
    <phoneticPr fontId="6"/>
  </si>
  <si>
    <t>休業期間又は</t>
    <rPh sb="0" eb="2">
      <t>キュウギョウ</t>
    </rPh>
    <rPh sb="2" eb="4">
      <t>キカン</t>
    </rPh>
    <rPh sb="4" eb="5">
      <t>マタ</t>
    </rPh>
    <phoneticPr fontId="6"/>
  </si>
  <si>
    <t>から</t>
    <phoneticPr fontId="6"/>
  </si>
  <si>
    <t>まで</t>
    <phoneticPr fontId="6"/>
  </si>
  <si>
    <t>転(廃)業の期間</t>
    <phoneticPr fontId="6"/>
  </si>
  <si>
    <t>営業年数</t>
    <rPh sb="0" eb="2">
      <t>エイギョウ</t>
    </rPh>
    <rPh sb="2" eb="4">
      <t>ネンスウ</t>
    </rPh>
    <phoneticPr fontId="6"/>
  </si>
  <si>
    <r>
      <t>建築一般</t>
    </r>
    <r>
      <rPr>
        <sz val="11"/>
        <color rgb="FFFF0000"/>
        <rFont val="ＭＳ ゴシック"/>
        <family val="3"/>
        <charset val="128"/>
      </rPr>
      <t>*2</t>
    </r>
    <phoneticPr fontId="6"/>
  </si>
  <si>
    <t>G.有資格者数</t>
    <rPh sb="2" eb="6">
      <t>ユウシカクシャ</t>
    </rPh>
    <rPh sb="6" eb="7">
      <t>スウ</t>
    </rPh>
    <phoneticPr fontId="5"/>
  </si>
  <si>
    <t>建築士事務所</t>
    <phoneticPr fontId="5"/>
  </si>
  <si>
    <t>交通量調査</t>
    <phoneticPr fontId="6"/>
  </si>
  <si>
    <t>環境調査</t>
    <phoneticPr fontId="6"/>
  </si>
  <si>
    <t>電算関係</t>
    <phoneticPr fontId="6"/>
  </si>
  <si>
    <t>資料等整理</t>
    <phoneticPr fontId="6"/>
  </si>
  <si>
    <t>該当する外資区分の選択欄にリストから「○」を選択してください。
(b)、(c)の場合は、国名を入力してください。
(d)の場合は、国名、外資比率を入力してください。3か国以上ある場合は上位2か国を入力してください。
外資とは、外国資本がおおむね50%を超える場合を指します。</t>
    <phoneticPr fontId="6"/>
  </si>
  <si>
    <t>選択</t>
    <rPh sb="0" eb="2">
      <t>センタク</t>
    </rPh>
    <phoneticPr fontId="6"/>
  </si>
  <si>
    <t>(a)外資なし</t>
    <rPh sb="3" eb="5">
      <t>ガイシ</t>
    </rPh>
    <phoneticPr fontId="6"/>
  </si>
  <si>
    <t>(b)外国籍会社</t>
    <rPh sb="3" eb="6">
      <t>ガイコクセキ</t>
    </rPh>
    <rPh sb="6" eb="8">
      <t>ガイシャ</t>
    </rPh>
    <phoneticPr fontId="6"/>
  </si>
  <si>
    <t>(c)日本国籍会社(外資比率100%)</t>
    <phoneticPr fontId="6"/>
  </si>
  <si>
    <t>(d)日本国籍会社</t>
    <phoneticPr fontId="6"/>
  </si>
  <si>
    <t>登記上の所在地</t>
    <rPh sb="0" eb="3">
      <t>トウキジョウ</t>
    </rPh>
    <rPh sb="4" eb="7">
      <t>ショザイチ</t>
    </rPh>
    <phoneticPr fontId="6"/>
  </si>
  <si>
    <t>支店・営業所に入札・契約権限を委任する場合、(1)入札・契約権限の委任欄にリストから「する」を選択し、支店・営業所情報を入力してください。</t>
    <phoneticPr fontId="5"/>
  </si>
  <si>
    <t>この申請書の事務手続きをした方の情報を入力してください。申請書の確認で問い合わせをする場合があります。
行政書士に依頼している場合は、「D.行政書士情報」に入力してください。</t>
    <phoneticPr fontId="5"/>
  </si>
  <si>
    <t>行政書士が代理申請する場合、(1)代理申請欄にリストから「する」を選択し、行政書士情報を入力してください。</t>
    <phoneticPr fontId="5"/>
  </si>
  <si>
    <t>代理申請</t>
    <rPh sb="0" eb="2">
      <t>ダイリ</t>
    </rPh>
    <rPh sb="2" eb="4">
      <t>シンセイ</t>
    </rPh>
    <phoneticPr fontId="11"/>
  </si>
  <si>
    <t>リストから選択してください。</t>
    <phoneticPr fontId="5"/>
  </si>
  <si>
    <t>半角の数字とハイフンで入力してください。保有していない場合は、入力する必要はありません。</t>
    <phoneticPr fontId="5"/>
  </si>
  <si>
    <t>常勤職員の数</t>
    <rPh sb="0" eb="2">
      <t>ジョウキン</t>
    </rPh>
    <rPh sb="2" eb="4">
      <t>ショクイン</t>
    </rPh>
    <rPh sb="5" eb="6">
      <t>カズ</t>
    </rPh>
    <phoneticPr fontId="5"/>
  </si>
  <si>
    <t>項目名</t>
    <phoneticPr fontId="5"/>
  </si>
  <si>
    <t>例)昭和50　和暦で入力してください。</t>
    <phoneticPr fontId="5"/>
  </si>
  <si>
    <t>E.経営情報</t>
    <rPh sb="2" eb="4">
      <t>ケイエイ</t>
    </rPh>
    <rPh sb="4" eb="6">
      <t>ジョウホウ</t>
    </rPh>
    <phoneticPr fontId="5"/>
  </si>
  <si>
    <t>F.測量等実績高</t>
    <rPh sb="2" eb="4">
      <t>ソクリョウ</t>
    </rPh>
    <rPh sb="4" eb="5">
      <t>トウ</t>
    </rPh>
    <rPh sb="5" eb="7">
      <t>ジッセキ</t>
    </rPh>
    <rPh sb="7" eb="8">
      <t>ダカ</t>
    </rPh>
    <phoneticPr fontId="5"/>
  </si>
  <si>
    <t>技術職員数</t>
    <rPh sb="0" eb="2">
      <t>ギジュツ</t>
    </rPh>
    <rPh sb="2" eb="4">
      <t>ショクイン</t>
    </rPh>
    <rPh sb="4" eb="5">
      <t>スウ</t>
    </rPh>
    <phoneticPr fontId="5"/>
  </si>
  <si>
    <t>事務職員数</t>
    <rPh sb="0" eb="2">
      <t>ジム</t>
    </rPh>
    <rPh sb="2" eb="4">
      <t>ショクイン</t>
    </rPh>
    <phoneticPr fontId="5"/>
  </si>
  <si>
    <t>その他職員数</t>
    <phoneticPr fontId="6"/>
  </si>
  <si>
    <t>合計</t>
    <rPh sb="0" eb="2">
      <t>ゴウケイケイ</t>
    </rPh>
    <phoneticPr fontId="5"/>
  </si>
  <si>
    <r>
      <t>役職員等</t>
    </r>
    <r>
      <rPr>
        <sz val="11"/>
        <color rgb="FFFF0000"/>
        <rFont val="ＭＳ ゴシック"/>
        <family val="3"/>
        <charset val="128"/>
      </rPr>
      <t>*1</t>
    </r>
    <rPh sb="0" eb="3">
      <t>ヤクショクイン</t>
    </rPh>
    <rPh sb="3" eb="4">
      <t>トウ</t>
    </rPh>
    <phoneticPr fontId="5"/>
  </si>
  <si>
    <t>*1「役職員等」は「合計」の内数です。</t>
    <rPh sb="5" eb="6">
      <t>イン</t>
    </rPh>
    <rPh sb="6" eb="7">
      <t>トウ</t>
    </rPh>
    <rPh sb="10" eb="12">
      <t>ゴウケイ</t>
    </rPh>
    <phoneticPr fontId="5"/>
  </si>
  <si>
    <t>例)カブシキガイシャスズキグミ　正式名称を全角カタカナで入力してください。</t>
    <phoneticPr fontId="5"/>
  </si>
  <si>
    <t>例)株式会社鈴木組　正式名称で入力してください。</t>
    <phoneticPr fontId="5"/>
  </si>
  <si>
    <t>例)0000-00-0000　半角の数字とハイフンで入力してください。</t>
    <phoneticPr fontId="5"/>
  </si>
  <si>
    <t>例)1000001　「-（ハイフン）」を使わず7桁の数字のみで入力してください。</t>
    <phoneticPr fontId="5"/>
  </si>
  <si>
    <t>例)所長　正式名称で入力してください。</t>
    <rPh sb="5" eb="7">
      <t>セイシキ</t>
    </rPh>
    <rPh sb="7" eb="9">
      <t>メイショウ</t>
    </rPh>
    <rPh sb="10" eb="12">
      <t>ニュウリョク</t>
    </rPh>
    <phoneticPr fontId="5"/>
  </si>
  <si>
    <t>上郡町 一般競争(指名競争)参加資格審査申請書【測量・建設コンサルタント等】</t>
    <rPh sb="0" eb="3">
      <t>カミゴオリチョウ</t>
    </rPh>
    <rPh sb="4" eb="6">
      <t>イッパン</t>
    </rPh>
    <rPh sb="6" eb="8">
      <t>キョウソウ</t>
    </rPh>
    <rPh sb="9" eb="11">
      <t>シメイ</t>
    </rPh>
    <rPh sb="11" eb="13">
      <t>キョウソウ</t>
    </rPh>
    <rPh sb="14" eb="16">
      <t>サンカ</t>
    </rPh>
    <rPh sb="16" eb="18">
      <t>シカク</t>
    </rPh>
    <rPh sb="18" eb="20">
      <t>シンサ</t>
    </rPh>
    <rPh sb="20" eb="23">
      <t>シンセイショ</t>
    </rPh>
    <rPh sb="24" eb="26">
      <t>ソクリョウ</t>
    </rPh>
    <rPh sb="27" eb="29">
      <t>ケンセツ</t>
    </rPh>
    <rPh sb="36" eb="37">
      <t>トウ</t>
    </rPh>
    <phoneticPr fontId="5"/>
  </si>
  <si>
    <t>内線番号(</t>
  </si>
  <si>
    <t>)</t>
    <phoneticPr fontId="5"/>
  </si>
  <si>
    <t>構造設計一級建築士</t>
    <rPh sb="0" eb="2">
      <t>コウゾウ</t>
    </rPh>
    <rPh sb="2" eb="4">
      <t>セッケイ</t>
    </rPh>
    <rPh sb="4" eb="9">
      <t>イッキュウケンチクシ</t>
    </rPh>
    <phoneticPr fontId="5"/>
  </si>
  <si>
    <t>設備設計一級建築士</t>
    <rPh sb="0" eb="2">
      <t>セツビ</t>
    </rPh>
    <rPh sb="2" eb="4">
      <t>セッケイ</t>
    </rPh>
    <rPh sb="4" eb="9">
      <t>イッキュウケンチクシ</t>
    </rPh>
    <phoneticPr fontId="5"/>
  </si>
  <si>
    <t>一級建築士</t>
    <rPh sb="0" eb="5">
      <t>イッキュウケンチクシ</t>
    </rPh>
    <phoneticPr fontId="5"/>
  </si>
  <si>
    <t>二級建築士</t>
    <rPh sb="0" eb="5">
      <t>ニキュウケンチクシ</t>
    </rPh>
    <phoneticPr fontId="5"/>
  </si>
  <si>
    <t>建築積算士（建築積算資格者）</t>
    <rPh sb="0" eb="2">
      <t>ケンチク</t>
    </rPh>
    <rPh sb="2" eb="5">
      <t>セキサンシ</t>
    </rPh>
    <rPh sb="6" eb="13">
      <t>ケンチクセキサンシカクシャ</t>
    </rPh>
    <phoneticPr fontId="5"/>
  </si>
  <si>
    <t>一級土木施工管理技士</t>
    <rPh sb="0" eb="4">
      <t>イッキュウドボク</t>
    </rPh>
    <rPh sb="4" eb="8">
      <t>セコウカンリ</t>
    </rPh>
    <rPh sb="8" eb="10">
      <t>ギシ</t>
    </rPh>
    <phoneticPr fontId="5"/>
  </si>
  <si>
    <t>二級土木施工管理技士</t>
    <rPh sb="0" eb="10">
      <t>ニキュウドボクセコウカンリギシ</t>
    </rPh>
    <phoneticPr fontId="5"/>
  </si>
  <si>
    <t>測量士</t>
    <rPh sb="0" eb="3">
      <t>ソクリョウシ</t>
    </rPh>
    <phoneticPr fontId="5"/>
  </si>
  <si>
    <t>測量士捕</t>
    <rPh sb="0" eb="4">
      <t>ソクリョウシホ</t>
    </rPh>
    <phoneticPr fontId="5"/>
  </si>
  <si>
    <t>環境計量士</t>
    <rPh sb="0" eb="5">
      <t>カンキョウケイリョウシ</t>
    </rPh>
    <phoneticPr fontId="5"/>
  </si>
  <si>
    <t>不動産鑑定士</t>
    <rPh sb="0" eb="3">
      <t>フドウサン</t>
    </rPh>
    <rPh sb="3" eb="6">
      <t>カンテイシ</t>
    </rPh>
    <phoneticPr fontId="5"/>
  </si>
  <si>
    <t>不動産鑑定士補</t>
    <rPh sb="0" eb="3">
      <t>フドウサン</t>
    </rPh>
    <rPh sb="3" eb="6">
      <t>カンテイシ</t>
    </rPh>
    <rPh sb="6" eb="7">
      <t>ホ</t>
    </rPh>
    <phoneticPr fontId="5"/>
  </si>
  <si>
    <t>総合技術監理部門（地質を除く対象科目）</t>
    <rPh sb="0" eb="2">
      <t>ソウゴウ</t>
    </rPh>
    <rPh sb="2" eb="6">
      <t>ギジュツカンリ</t>
    </rPh>
    <rPh sb="6" eb="8">
      <t>ブモン</t>
    </rPh>
    <rPh sb="9" eb="11">
      <t>チシツ</t>
    </rPh>
    <rPh sb="12" eb="13">
      <t>ノゾ</t>
    </rPh>
    <rPh sb="14" eb="18">
      <t>タイショウカモク</t>
    </rPh>
    <phoneticPr fontId="5"/>
  </si>
  <si>
    <t>建設部門</t>
    <rPh sb="0" eb="4">
      <t>ケンセツブモン</t>
    </rPh>
    <phoneticPr fontId="5"/>
  </si>
  <si>
    <t>農業部門</t>
    <rPh sb="0" eb="4">
      <t>ノウギョウブモン</t>
    </rPh>
    <phoneticPr fontId="5"/>
  </si>
  <si>
    <t>森林部門</t>
    <rPh sb="0" eb="4">
      <t>シンリンブモン</t>
    </rPh>
    <phoneticPr fontId="5"/>
  </si>
  <si>
    <t>水産部門</t>
    <rPh sb="0" eb="4">
      <t>スイサンブモン</t>
    </rPh>
    <phoneticPr fontId="5"/>
  </si>
  <si>
    <t>上下水道部門</t>
    <rPh sb="0" eb="4">
      <t>ジョウゲスイドウ</t>
    </rPh>
    <rPh sb="4" eb="6">
      <t>ブモン</t>
    </rPh>
    <phoneticPr fontId="5"/>
  </si>
  <si>
    <t>衛生工学部門</t>
    <rPh sb="0" eb="4">
      <t>エイセイコウガク</t>
    </rPh>
    <rPh sb="4" eb="6">
      <t>ブモン</t>
    </rPh>
    <phoneticPr fontId="5"/>
  </si>
  <si>
    <t>電気電子部門</t>
    <rPh sb="0" eb="4">
      <t>デンキデンシ</t>
    </rPh>
    <rPh sb="4" eb="6">
      <t>ブモン</t>
    </rPh>
    <phoneticPr fontId="5"/>
  </si>
  <si>
    <t>機械部門</t>
    <rPh sb="0" eb="4">
      <t>キカイブモン</t>
    </rPh>
    <phoneticPr fontId="5"/>
  </si>
  <si>
    <t>情報工学部門</t>
    <rPh sb="0" eb="4">
      <t>ジョウホウコウガク</t>
    </rPh>
    <rPh sb="4" eb="6">
      <t>ブモン</t>
    </rPh>
    <phoneticPr fontId="5"/>
  </si>
  <si>
    <t>総合技術監理部門(地質調査）</t>
    <rPh sb="0" eb="2">
      <t>ソウゴウ</t>
    </rPh>
    <rPh sb="2" eb="4">
      <t>ギジュツ</t>
    </rPh>
    <rPh sb="4" eb="8">
      <t>カンリブモン</t>
    </rPh>
    <rPh sb="9" eb="13">
      <t>チシツチョウサ</t>
    </rPh>
    <phoneticPr fontId="5"/>
  </si>
  <si>
    <t>地質調査</t>
    <rPh sb="0" eb="4">
      <t>チシツチョウサ</t>
    </rPh>
    <phoneticPr fontId="5"/>
  </si>
  <si>
    <t>技術士</t>
    <rPh sb="0" eb="3">
      <t>ギジュツシ</t>
    </rPh>
    <phoneticPr fontId="5"/>
  </si>
  <si>
    <t>第一種電気主任技術者</t>
    <rPh sb="0" eb="3">
      <t>ダイイチシュ</t>
    </rPh>
    <rPh sb="3" eb="5">
      <t>デンキ</t>
    </rPh>
    <rPh sb="5" eb="7">
      <t>シュニン</t>
    </rPh>
    <rPh sb="7" eb="10">
      <t>ギジュツシャ</t>
    </rPh>
    <phoneticPr fontId="5"/>
  </si>
  <si>
    <t>伝送交換主任技術者</t>
    <rPh sb="0" eb="2">
      <t>デンソウ</t>
    </rPh>
    <rPh sb="2" eb="4">
      <t>コウカン</t>
    </rPh>
    <rPh sb="4" eb="6">
      <t>シュニン</t>
    </rPh>
    <rPh sb="6" eb="9">
      <t>ギジュツシャ</t>
    </rPh>
    <phoneticPr fontId="5"/>
  </si>
  <si>
    <t>線路主任技術者</t>
    <rPh sb="0" eb="2">
      <t>センロ</t>
    </rPh>
    <rPh sb="2" eb="7">
      <t>シュニンギジュツシャ</t>
    </rPh>
    <phoneticPr fontId="5"/>
  </si>
  <si>
    <t>ＡＰＥＣエンジニア</t>
    <phoneticPr fontId="5"/>
  </si>
  <si>
    <t>ＲＣＣＭ</t>
    <phoneticPr fontId="5"/>
  </si>
  <si>
    <t>地質調査技士</t>
    <rPh sb="0" eb="2">
      <t>チシツ</t>
    </rPh>
    <rPh sb="2" eb="4">
      <t>チョウサ</t>
    </rPh>
    <rPh sb="4" eb="6">
      <t>ギシ</t>
    </rPh>
    <phoneticPr fontId="5"/>
  </si>
  <si>
    <t>補償業務管理士</t>
    <rPh sb="0" eb="4">
      <t>ホショウギョウム</t>
    </rPh>
    <rPh sb="4" eb="7">
      <t>カンリシ</t>
    </rPh>
    <phoneticPr fontId="5"/>
  </si>
  <si>
    <t>公共用地経験者</t>
    <rPh sb="0" eb="2">
      <t>コウキョウ</t>
    </rPh>
    <rPh sb="2" eb="4">
      <t>ヨウチ</t>
    </rPh>
    <rPh sb="4" eb="7">
      <t>ケイケンシャ</t>
    </rPh>
    <phoneticPr fontId="5"/>
  </si>
  <si>
    <t>土地家屋調査士</t>
    <rPh sb="0" eb="4">
      <t>トチカオク</t>
    </rPh>
    <rPh sb="4" eb="7">
      <t>チョウサシ</t>
    </rPh>
    <phoneticPr fontId="5"/>
  </si>
  <si>
    <t>司法書士</t>
    <rPh sb="0" eb="4">
      <t>シホウショシ</t>
    </rPh>
    <phoneticPr fontId="5"/>
  </si>
  <si>
    <t>受付区分</t>
    <rPh sb="0" eb="4">
      <t>ウケツケクブン</t>
    </rPh>
    <phoneticPr fontId="5"/>
  </si>
  <si>
    <t>資本金</t>
    <rPh sb="0" eb="3">
      <t>シホンキン</t>
    </rPh>
    <phoneticPr fontId="5"/>
  </si>
  <si>
    <t>主要取引金融機関</t>
    <rPh sb="0" eb="4">
      <t>シュヨウトリヒキ</t>
    </rPh>
    <rPh sb="4" eb="8">
      <t>キンユウキカン</t>
    </rPh>
    <phoneticPr fontId="6"/>
  </si>
  <si>
    <t xml:space="preserve"> (うち外国資本)</t>
    <phoneticPr fontId="6"/>
  </si>
  <si>
    <t>新株予約権</t>
    <phoneticPr fontId="5"/>
  </si>
  <si>
    <t>計(P)</t>
    <phoneticPr fontId="6"/>
  </si>
  <si>
    <t>税引前当期利益(S)</t>
    <phoneticPr fontId="6"/>
  </si>
  <si>
    <t>業務を希望する場合、希望、登録の有無、登録事業名、登録番号、登録年月日欄を入力してください。
希望、登録の有無欄は、リストから選択してください。</t>
    <rPh sb="0" eb="2">
      <t>ギョウム</t>
    </rPh>
    <rPh sb="3" eb="5">
      <t>キボウ</t>
    </rPh>
    <rPh sb="7" eb="9">
      <t>バアイ</t>
    </rPh>
    <rPh sb="10" eb="12">
      <t>キボウ</t>
    </rPh>
    <rPh sb="13" eb="15">
      <t>トウロク</t>
    </rPh>
    <rPh sb="16" eb="18">
      <t>ウム</t>
    </rPh>
    <rPh sb="19" eb="24">
      <t>トウロクジギョウメイ</t>
    </rPh>
    <rPh sb="25" eb="27">
      <t>トウロク</t>
    </rPh>
    <rPh sb="27" eb="29">
      <t>バンゴウ</t>
    </rPh>
    <rPh sb="30" eb="32">
      <t>トウロク</t>
    </rPh>
    <rPh sb="32" eb="35">
      <t>ネンガッピ</t>
    </rPh>
    <rPh sb="35" eb="36">
      <t>ラン</t>
    </rPh>
    <rPh sb="37" eb="39">
      <t>ニュウリョク</t>
    </rPh>
    <rPh sb="47" eb="49">
      <t>キボウ</t>
    </rPh>
    <rPh sb="50" eb="52">
      <t>トウロク</t>
    </rPh>
    <rPh sb="53" eb="55">
      <t>ウム</t>
    </rPh>
    <rPh sb="55" eb="56">
      <t>ラン</t>
    </rPh>
    <rPh sb="63" eb="65">
      <t>センタク</t>
    </rPh>
    <phoneticPr fontId="6"/>
  </si>
  <si>
    <t>登録の
有無</t>
    <rPh sb="0" eb="2">
      <t>トウロク</t>
    </rPh>
    <rPh sb="4" eb="6">
      <t>ウム</t>
    </rPh>
    <phoneticPr fontId="4"/>
  </si>
  <si>
    <t>登録事業名</t>
    <phoneticPr fontId="5"/>
  </si>
  <si>
    <t>登録番号
例)00-00000</t>
    <phoneticPr fontId="5"/>
  </si>
  <si>
    <t>測量一般</t>
    <phoneticPr fontId="6"/>
  </si>
  <si>
    <t>測量業者</t>
    <phoneticPr fontId="5"/>
  </si>
  <si>
    <t>建築関係建設コンサルタント業務</t>
    <rPh sb="0" eb="1">
      <t>ケン</t>
    </rPh>
    <rPh sb="1" eb="2">
      <t>チク</t>
    </rPh>
    <rPh sb="2" eb="4">
      <t>カンケイ</t>
    </rPh>
    <rPh sb="4" eb="6">
      <t>ケンセツ</t>
    </rPh>
    <rPh sb="13" eb="15">
      <t>ギョウム</t>
    </rPh>
    <phoneticPr fontId="6"/>
  </si>
  <si>
    <t>上水道及び工業用水</t>
    <phoneticPr fontId="6"/>
  </si>
  <si>
    <t>地質調査業者</t>
    <phoneticPr fontId="5"/>
  </si>
  <si>
    <t>補償関係コンサルタント
業務</t>
    <rPh sb="2" eb="4">
      <t>カンケイ</t>
    </rPh>
    <phoneticPr fontId="5"/>
  </si>
  <si>
    <t>補償コンサルタント</t>
    <rPh sb="0" eb="2">
      <t>ホショウ</t>
    </rPh>
    <phoneticPr fontId="5"/>
  </si>
  <si>
    <t>土地調査</t>
    <phoneticPr fontId="6"/>
  </si>
  <si>
    <t>補償コンサルタント</t>
    <phoneticPr fontId="5"/>
  </si>
  <si>
    <t>土地評価</t>
    <phoneticPr fontId="6"/>
  </si>
  <si>
    <t>物件</t>
    <phoneticPr fontId="6"/>
  </si>
  <si>
    <t>機械工作物</t>
    <phoneticPr fontId="6"/>
  </si>
  <si>
    <t>営業補償・特殊補償</t>
    <rPh sb="2" eb="4">
      <t>ホショウ</t>
    </rPh>
    <phoneticPr fontId="6"/>
  </si>
  <si>
    <t>事業損失</t>
    <phoneticPr fontId="6"/>
  </si>
  <si>
    <t>補償関連</t>
    <phoneticPr fontId="6"/>
  </si>
  <si>
    <t>総合補償</t>
    <phoneticPr fontId="6"/>
  </si>
  <si>
    <t>不動産鑑定業者</t>
    <phoneticPr fontId="5"/>
  </si>
  <si>
    <t>土地家屋調査士</t>
    <phoneticPr fontId="5"/>
  </si>
  <si>
    <t>*1</t>
    <phoneticPr fontId="6"/>
  </si>
  <si>
    <t>*2</t>
    <phoneticPr fontId="6"/>
  </si>
  <si>
    <t>*3</t>
    <phoneticPr fontId="6"/>
  </si>
  <si>
    <t>登記手続等</t>
    <rPh sb="0" eb="4">
      <t>トウキテツヅキ</t>
    </rPh>
    <rPh sb="4" eb="5">
      <t>トウ</t>
    </rPh>
    <phoneticPr fontId="5"/>
  </si>
  <si>
    <t>土木関係建設コンサルタント業務</t>
    <rPh sb="0" eb="4">
      <t>ドボクカンケイ</t>
    </rPh>
    <rPh sb="4" eb="6">
      <t>ケンセツ</t>
    </rPh>
    <rPh sb="13" eb="15">
      <t>ギョウム</t>
    </rPh>
    <phoneticPr fontId="5"/>
  </si>
  <si>
    <t>建設コンサルタント</t>
    <rPh sb="0" eb="2">
      <t>ケンセツ</t>
    </rPh>
    <phoneticPr fontId="5"/>
  </si>
  <si>
    <t>計量証明事業者</t>
    <rPh sb="0" eb="2">
      <t>ケイリョウ</t>
    </rPh>
    <rPh sb="2" eb="4">
      <t>ショウメイ</t>
    </rPh>
    <rPh sb="4" eb="7">
      <t>ジギョウシャ</t>
    </rPh>
    <phoneticPr fontId="5"/>
  </si>
  <si>
    <t>港湾及び空港</t>
    <phoneticPr fontId="6"/>
  </si>
  <si>
    <t>土質及び基礎</t>
    <phoneticPr fontId="6"/>
  </si>
  <si>
    <t>トンネル</t>
    <phoneticPr fontId="5"/>
  </si>
  <si>
    <t>電気電子</t>
    <phoneticPr fontId="6"/>
  </si>
  <si>
    <t>経済調査</t>
    <rPh sb="0" eb="4">
      <t>ケイザイチョウサ</t>
    </rPh>
    <phoneticPr fontId="5"/>
  </si>
  <si>
    <t>分析・解析</t>
    <rPh sb="0" eb="2">
      <t>ブンセキ</t>
    </rPh>
    <rPh sb="3" eb="5">
      <t>カイセキ</t>
    </rPh>
    <phoneticPr fontId="5"/>
  </si>
  <si>
    <t>宅地造成</t>
    <rPh sb="0" eb="4">
      <t>タクチゾウセイ</t>
    </rPh>
    <phoneticPr fontId="5"/>
  </si>
  <si>
    <t>計算業務</t>
    <rPh sb="0" eb="4">
      <t>ケイサンギョウム</t>
    </rPh>
    <phoneticPr fontId="5"/>
  </si>
  <si>
    <t>施工管理</t>
    <phoneticPr fontId="6"/>
  </si>
  <si>
    <t>その他</t>
    <rPh sb="2" eb="3">
      <t>タ</t>
    </rPh>
    <phoneticPr fontId="5"/>
  </si>
  <si>
    <t>水質検査機関登録の有無</t>
    <rPh sb="0" eb="2">
      <t>スイシツ</t>
    </rPh>
    <rPh sb="2" eb="4">
      <t>ケンサ</t>
    </rPh>
    <rPh sb="4" eb="8">
      <t>キカントウロク</t>
    </rPh>
    <rPh sb="9" eb="11">
      <t>ウム</t>
    </rPh>
    <phoneticPr fontId="5"/>
  </si>
  <si>
    <t xml:space="preserve">例)カブシキガイシャスズキグミ　カンサイエイギョウショ
正式名称を全角カタカナで入力してください。支店・営業所名は、１文字空けて入力してください。
</t>
    <phoneticPr fontId="5"/>
  </si>
  <si>
    <t>例)株式会社鈴木組　関西営業所
正式名称で入力してください。支店・営業所名は、１文字空けて入力してください。</t>
    <rPh sb="10" eb="12">
      <t>カンサイ</t>
    </rPh>
    <phoneticPr fontId="5"/>
  </si>
  <si>
    <t>しない</t>
  </si>
  <si>
    <t>消費税課税の有無</t>
    <rPh sb="0" eb="3">
      <t>ショウヒゼイ</t>
    </rPh>
    <rPh sb="3" eb="5">
      <t>カゼイ</t>
    </rPh>
    <rPh sb="6" eb="8">
      <t>ウム</t>
    </rPh>
    <phoneticPr fontId="6"/>
  </si>
  <si>
    <t>金融機関名(銀行/信用金庫/組合)、および支店名(本店/支店/営業所)を入力してください。例)○○銀行△△支店</t>
    <rPh sb="0" eb="5">
      <t>キンユウキカンメイ</t>
    </rPh>
    <rPh sb="6" eb="8">
      <t>ギンコウ</t>
    </rPh>
    <rPh sb="9" eb="13">
      <t>シンヨウキンコ</t>
    </rPh>
    <rPh sb="14" eb="16">
      <t>クミアイ</t>
    </rPh>
    <rPh sb="21" eb="24">
      <t>シテンメイ</t>
    </rPh>
    <rPh sb="25" eb="27">
      <t>ホンテン</t>
    </rPh>
    <rPh sb="28" eb="30">
      <t>シテン</t>
    </rPh>
    <rPh sb="31" eb="34">
      <t>エイギョウショ</t>
    </rPh>
    <rPh sb="36" eb="38">
      <t>ニュウリョク</t>
    </rPh>
    <rPh sb="45" eb="46">
      <t>レイ</t>
    </rPh>
    <rPh sb="49" eb="51">
      <t>ギンコウ</t>
    </rPh>
    <rPh sb="53" eb="55">
      <t>シテン</t>
    </rPh>
    <phoneticPr fontId="5"/>
  </si>
  <si>
    <r>
      <t>調査・測定</t>
    </r>
    <r>
      <rPr>
        <sz val="11"/>
        <color rgb="FFFF0000"/>
        <rFont val="ＭＳ ゴシック"/>
        <family val="3"/>
        <charset val="128"/>
      </rPr>
      <t>*4</t>
    </r>
    <rPh sb="0" eb="2">
      <t>チョウサ</t>
    </rPh>
    <rPh sb="3" eb="5">
      <t>ソクテイ</t>
    </rPh>
    <phoneticPr fontId="5"/>
  </si>
  <si>
    <t>調査・測定の内容</t>
    <rPh sb="0" eb="2">
      <t>チョウサ</t>
    </rPh>
    <rPh sb="3" eb="5">
      <t>ソクテイ</t>
    </rPh>
    <rPh sb="6" eb="8">
      <t>ナイヨウ</t>
    </rPh>
    <phoneticPr fontId="5"/>
  </si>
  <si>
    <r>
      <t>施設管理</t>
    </r>
    <r>
      <rPr>
        <sz val="11"/>
        <color rgb="FFFF0000"/>
        <rFont val="ＭＳ ゴシック"/>
        <family val="3"/>
        <charset val="128"/>
      </rPr>
      <t>*5</t>
    </r>
    <rPh sb="0" eb="4">
      <t>シセツカンリ</t>
    </rPh>
    <phoneticPr fontId="5"/>
  </si>
  <si>
    <t>施設管理の内容</t>
    <rPh sb="0" eb="4">
      <t>シセツカンリ</t>
    </rPh>
    <rPh sb="5" eb="7">
      <t>ナイヨウ</t>
    </rPh>
    <phoneticPr fontId="5"/>
  </si>
  <si>
    <t>*4</t>
    <phoneticPr fontId="6"/>
  </si>
  <si>
    <t>*5</t>
    <phoneticPr fontId="6"/>
  </si>
  <si>
    <t>詳細な内容を(64)調査・測定の内容に入力してください。</t>
    <rPh sb="0" eb="2">
      <t>ショウサイ</t>
    </rPh>
    <rPh sb="3" eb="5">
      <t>ナイヨウ</t>
    </rPh>
    <rPh sb="10" eb="12">
      <t>チョウサ</t>
    </rPh>
    <rPh sb="13" eb="15">
      <t>ソクテイ</t>
    </rPh>
    <rPh sb="16" eb="18">
      <t>ナイヨウ</t>
    </rPh>
    <rPh sb="19" eb="21">
      <t>ニュウリョク</t>
    </rPh>
    <phoneticPr fontId="5"/>
  </si>
  <si>
    <t>詳細な内容を(65)施設管理の内容に入力してください。</t>
    <rPh sb="0" eb="2">
      <t>ショウサイ</t>
    </rPh>
    <rPh sb="3" eb="5">
      <t>ナイヨウ</t>
    </rPh>
    <rPh sb="10" eb="14">
      <t>シセツカンリ</t>
    </rPh>
    <rPh sb="15" eb="17">
      <t>ナイヨウ</t>
    </rPh>
    <rPh sb="18" eb="20">
      <t>ニュウリョク</t>
    </rPh>
    <phoneticPr fontId="5"/>
  </si>
  <si>
    <t>無</t>
  </si>
  <si>
    <t>リストから選択してください。簡易専用水道調査機関登録は対象外とします。</t>
    <rPh sb="14" eb="20">
      <t>カンイセンヨウスイドウ</t>
    </rPh>
    <rPh sb="20" eb="26">
      <t>チョウサキカントウロク</t>
    </rPh>
    <rPh sb="27" eb="29">
      <t>タイショウ</t>
    </rPh>
    <rPh sb="29" eb="30">
      <t>ガイ</t>
    </rPh>
    <phoneticPr fontId="5"/>
  </si>
  <si>
    <t>登記、または住民票上の所在地と「(2)所在地」が一致しているかどうかを、リストから選択してください。</t>
    <phoneticPr fontId="5"/>
  </si>
  <si>
    <t>現組織への変更年月日</t>
    <rPh sb="0" eb="1">
      <t>ゲン</t>
    </rPh>
    <rPh sb="1" eb="3">
      <t>ソシキ</t>
    </rPh>
    <rPh sb="5" eb="7">
      <t>ヘンコウ</t>
    </rPh>
    <rPh sb="7" eb="10">
      <t>ネンガッピ</t>
    </rPh>
    <phoneticPr fontId="6"/>
  </si>
  <si>
    <t>例)10　営業年数を入力してください。創業から申請日まで（組織変更、合併等による期間の通算可）。
１年に満たない場合は0を入力してください。</t>
    <phoneticPr fontId="5"/>
  </si>
  <si>
    <t>一致する</t>
  </si>
  <si>
    <t>機械</t>
    <phoneticPr fontId="6"/>
  </si>
  <si>
    <t>規格</t>
    <rPh sb="0" eb="2">
      <t>キカク</t>
    </rPh>
    <phoneticPr fontId="6"/>
  </si>
  <si>
    <t>ISO9001</t>
    <phoneticPr fontId="6"/>
  </si>
  <si>
    <t>ISOの登録</t>
    <rPh sb="4" eb="6">
      <t>トウロク</t>
    </rPh>
    <phoneticPr fontId="5"/>
  </si>
  <si>
    <t>登録の有無</t>
    <rPh sb="0" eb="2">
      <t>トウロク</t>
    </rPh>
    <rPh sb="3" eb="5">
      <t>ウム</t>
    </rPh>
    <phoneticPr fontId="5"/>
  </si>
  <si>
    <t>ISO14001</t>
    <phoneticPr fontId="5"/>
  </si>
  <si>
    <t>ISO27001（情報セキュリティ）</t>
    <rPh sb="9" eb="11">
      <t>ジョウホウ</t>
    </rPh>
    <phoneticPr fontId="5"/>
  </si>
  <si>
    <t>ISO15001（個人情報）もしくはプライバシーマーク認証</t>
    <phoneticPr fontId="5"/>
  </si>
  <si>
    <t>登録の有無欄は、リストから選択してください。有の場合は、認証取得登録証の写し(付属書含む）を提出書類として登録してください。</t>
    <rPh sb="0" eb="2">
      <t>トウロク</t>
    </rPh>
    <rPh sb="3" eb="5">
      <t>ウム</t>
    </rPh>
    <rPh sb="5" eb="6">
      <t>ラン</t>
    </rPh>
    <phoneticPr fontId="5"/>
  </si>
  <si>
    <t>建築設備士</t>
    <phoneticPr fontId="5"/>
  </si>
  <si>
    <t>リストから選択してください。上郡町の名簿に初めて登録するならば「新規」、それ以外は「更新」を選択してください。</t>
    <phoneticPr fontId="5"/>
  </si>
  <si>
    <t>H.業種情報</t>
    <rPh sb="2" eb="4">
      <t>ギョウシュ</t>
    </rPh>
    <rPh sb="4" eb="6">
      <t>ジョウホウ</t>
    </rPh>
    <phoneticPr fontId="5"/>
  </si>
  <si>
    <t>例)2025/4/1、R7/4/1</t>
    <phoneticPr fontId="5"/>
  </si>
  <si>
    <t>測量・建設コンサルタント等業務に係る競争に参加する資格の審査を申請します。</t>
    <rPh sb="0" eb="2">
      <t>ソクリョウ</t>
    </rPh>
    <rPh sb="3" eb="5">
      <t>ケンセツ</t>
    </rPh>
    <rPh sb="12" eb="13">
      <t>トウ</t>
    </rPh>
    <rPh sb="13" eb="15">
      <t>ギョウム</t>
    </rPh>
    <rPh sb="16" eb="17">
      <t>カカ</t>
    </rPh>
    <rPh sb="18" eb="20">
      <t>キョウソウ</t>
    </rPh>
    <rPh sb="21" eb="23">
      <t>サンカ</t>
    </rPh>
    <rPh sb="25" eb="27">
      <t>シカク</t>
    </rPh>
    <rPh sb="28" eb="30">
      <t>シンサ</t>
    </rPh>
    <rPh sb="31" eb="33">
      <t>シンセイ</t>
    </rPh>
    <phoneticPr fontId="5"/>
  </si>
  <si>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5"/>
  </si>
  <si>
    <t>28_上郡町</t>
  </si>
  <si>
    <t>コンサル</t>
  </si>
  <si>
    <t>例)2025/4/1</t>
    <phoneticPr fontId="5"/>
  </si>
  <si>
    <t>Ver.8.0.1</t>
    <phoneticPr fontId="5"/>
  </si>
  <si>
    <t>8.0.1</t>
  </si>
  <si>
    <t>直前１年度分決算
（千円）</t>
    <rPh sb="0" eb="2">
      <t>チョクゼン</t>
    </rPh>
    <rPh sb="3" eb="5">
      <t>ネンド</t>
    </rPh>
    <rPh sb="5" eb="6">
      <t>ブン</t>
    </rPh>
    <rPh sb="6" eb="8">
      <t>ケッサン</t>
    </rPh>
    <rPh sb="10" eb="12">
      <t>センエン</t>
    </rPh>
    <phoneticPr fontId="5"/>
  </si>
  <si>
    <t>直前２ヶ年間の
年間平均実績高（千円）</t>
    <rPh sb="0" eb="2">
      <t>チョクゼン</t>
    </rPh>
    <rPh sb="4" eb="5">
      <t>ネン</t>
    </rPh>
    <rPh sb="5" eb="6">
      <t>カン</t>
    </rPh>
    <rPh sb="8" eb="10">
      <t>ネンカン</t>
    </rPh>
    <rPh sb="10" eb="12">
      <t>ヘイキン</t>
    </rPh>
    <rPh sb="12" eb="14">
      <t>ジッセキ</t>
    </rPh>
    <rPh sb="14" eb="15">
      <t>ダカ</t>
    </rPh>
    <rPh sb="16" eb="18">
      <t>センエン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</si>
</sst>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0_);[Red]\(&quot;¥&quot;#,##0\)"/>
    <numFmt numFmtId="177" formatCode="ggge&quot;年&quot;m&quot;月&quot;d&quot;日&quot;"/>
    <numFmt numFmtId="178" formatCode="#,##0_ ;[Red]\-#,##0\ "/>
    <numFmt numFmtId="179" formatCode="&quot;Ver.&quot;yyyymmdd"/>
    <numFmt numFmtId="180" formatCode="\(#\)"/>
    <numFmt numFmtId="181" formatCode="000\-0000"/>
    <numFmt numFmtId="182" formatCode="#,##0_ "/>
    <numFmt numFmtId="183" formatCode="0_);[Red]\(0\)"/>
    <numFmt numFmtId="184" formatCode="0000000"/>
  </numFmts>
  <fonts count="25" x14ac:knownFonts="1">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rgb="FF9C0006"/>
      <name val="ＭＳ Ｐゴシック"/>
      <family val="2"/>
      <charset val="128"/>
      <scheme val="minor"/>
    </font>
    <font>
      <sz val="11"/>
      <name val="ＭＳ ゴシック"/>
      <family val="3"/>
      <charset val="128"/>
    </font>
    <font>
      <sz val="7"/>
      <name val="ＭＳ 明朝"/>
      <family val="1"/>
      <charset val="128"/>
    </font>
    <font>
      <b/>
      <sz val="11"/>
      <color theme="1"/>
      <name val="ＭＳ ゴシック"/>
      <family val="3"/>
      <charset val="128"/>
    </font>
    <font>
      <sz val="10"/>
      <color rgb="FFFF0000"/>
      <name val="ＭＳ ゴシック"/>
      <family val="3"/>
      <charset val="128"/>
    </font>
    <font>
      <sz val="11"/>
      <color rgb="FFFF0000"/>
      <name val="ＭＳ ゴシック"/>
      <family val="3"/>
      <charset val="128"/>
    </font>
    <font>
      <b/>
      <sz val="12"/>
      <color theme="1"/>
      <name val="ＭＳ ゴシック"/>
      <family val="3"/>
      <charset val="128"/>
    </font>
    <font>
      <sz val="12"/>
      <color theme="1"/>
      <name val="ＭＳ ゴシック"/>
      <family val="3"/>
      <charset val="128"/>
    </font>
    <font>
      <i/>
      <sz val="11"/>
      <color theme="1"/>
      <name val="ＭＳ ゴシック"/>
      <family val="3"/>
      <charset val="128"/>
    </font>
    <font>
      <b/>
      <sz val="14"/>
      <color theme="1"/>
      <name val="ＭＳ ゴシック"/>
      <family val="3"/>
      <charset val="128"/>
    </font>
    <font>
      <sz val="11"/>
      <color rgb="FF000000"/>
      <name val="ＭＳ ゴシック"/>
      <family val="3"/>
      <charset val="128"/>
    </font>
    <font>
      <sz val="10"/>
      <color theme="1" tint="4.9989318521683403E-2"/>
      <name val="ＭＳ ゴシック"/>
      <family val="3"/>
      <charset val="128"/>
    </font>
    <font>
      <sz val="11"/>
      <color theme="1" tint="4.9989318521683403E-2"/>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CCEDFC"/>
        <bgColor indexed="64"/>
      </patternFill>
    </fill>
    <fill>
      <patternFill patternType="solid">
        <fgColor theme="0" tint="-0.249977111117893"/>
        <bgColor indexed="64"/>
      </patternFill>
    </fill>
    <fill>
      <patternFill patternType="solid">
        <fgColor theme="0"/>
        <bgColor indexed="64"/>
      </patternFill>
    </fill>
    <fill>
      <patternFill patternType="solid">
        <fgColor rgb="FFBFBFBF"/>
        <bgColor indexed="64"/>
      </patternFill>
    </fill>
  </fills>
  <borders count="78">
    <border>
      <left/>
      <right/>
      <top/>
      <bottom/>
      <diagonal/>
    </border>
    <border>
      <left style="hair">
        <color indexed="64"/>
      </left>
      <right/>
      <top style="thin">
        <color indexed="64"/>
      </top>
      <bottom style="thin">
        <color indexed="64"/>
      </bottom>
      <diagonal/>
    </border>
    <border>
      <left/>
      <right/>
      <top style="thin">
        <color auto="1"/>
      </top>
      <bottom style="thin">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right style="thin">
        <color indexed="64"/>
      </right>
      <top style="thin">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auto="1"/>
      </left>
      <right/>
      <top style="thin">
        <color auto="1"/>
      </top>
      <bottom style="hair">
        <color auto="1"/>
      </bottom>
      <diagonal/>
    </border>
    <border>
      <left style="thin">
        <color indexed="64"/>
      </left>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hair">
        <color indexed="64"/>
      </left>
      <right/>
      <top style="thin">
        <color indexed="64"/>
      </top>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hair">
        <color indexed="64"/>
      </left>
      <right style="hair">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style="hair">
        <color auto="1"/>
      </left>
      <right style="hair">
        <color auto="1"/>
      </right>
      <top style="hair">
        <color auto="1"/>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auto="1"/>
      </left>
      <right style="hair">
        <color auto="1"/>
      </right>
      <top/>
      <bottom style="hair">
        <color auto="1"/>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style="thin">
        <color indexed="64"/>
      </right>
      <top style="thin">
        <color indexed="64"/>
      </top>
      <bottom style="thin">
        <color auto="1"/>
      </bottom>
      <diagonal/>
    </border>
    <border>
      <left/>
      <right style="hair">
        <color indexed="64"/>
      </right>
      <top/>
      <bottom style="thin">
        <color indexed="64"/>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auto="1"/>
      </left>
      <right style="hair">
        <color auto="1"/>
      </right>
      <top style="hair">
        <color auto="1"/>
      </top>
      <bottom style="thin">
        <color auto="1"/>
      </bottom>
      <diagonal/>
    </border>
    <border>
      <left/>
      <right style="thin">
        <color indexed="64"/>
      </right>
      <top style="hair">
        <color auto="1"/>
      </top>
      <bottom style="thin">
        <color indexed="64"/>
      </bottom>
      <diagonal/>
    </border>
    <border>
      <left style="thin">
        <color indexed="64"/>
      </left>
      <right/>
      <top style="hair">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hair">
        <color indexed="64"/>
      </left>
      <right/>
      <top/>
      <bottom/>
      <diagonal/>
    </border>
    <border>
      <left style="hair">
        <color indexed="64"/>
      </left>
      <right/>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hair">
        <color auto="1"/>
      </left>
      <right style="hair">
        <color auto="1"/>
      </right>
      <top/>
      <bottom style="thin">
        <color indexed="64"/>
      </bottom>
      <diagonal/>
    </border>
    <border>
      <left style="hair">
        <color auto="1"/>
      </left>
      <right style="hair">
        <color auto="1"/>
      </right>
      <top style="thin">
        <color indexed="64"/>
      </top>
      <bottom style="hair">
        <color auto="1"/>
      </bottom>
      <diagonal/>
    </border>
    <border>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right style="hair">
        <color auto="1"/>
      </right>
      <top style="hair">
        <color indexed="64"/>
      </top>
      <bottom style="double">
        <color indexed="64"/>
      </bottom>
      <diagonal/>
    </border>
    <border>
      <left style="hair">
        <color auto="1"/>
      </left>
      <right/>
      <top style="hair">
        <color auto="1"/>
      </top>
      <bottom style="double">
        <color indexed="64"/>
      </bottom>
      <diagonal/>
    </border>
  </borders>
  <cellStyleXfs count="18">
    <xf numFmtId="0" fontId="0" fillId="0" borderId="0">
      <alignment vertical="center"/>
    </xf>
    <xf numFmtId="0" fontId="3" fillId="0" borderId="0">
      <alignment vertical="center"/>
    </xf>
    <xf numFmtId="0" fontId="7" fillId="0" borderId="0">
      <alignment vertical="center"/>
    </xf>
    <xf numFmtId="0" fontId="8" fillId="0" borderId="0">
      <alignment vertical="center"/>
    </xf>
    <xf numFmtId="38" fontId="9" fillId="0" borderId="0" applyFont="0" applyFill="0" applyBorder="0" applyAlignment="0" applyProtection="0">
      <alignment vertical="center"/>
    </xf>
    <xf numFmtId="0" fontId="1" fillId="0" borderId="0">
      <alignment vertical="center"/>
    </xf>
    <xf numFmtId="0" fontId="3" fillId="0" borderId="0">
      <alignment vertical="center"/>
    </xf>
    <xf numFmtId="38" fontId="10" fillId="0" borderId="0" applyFont="0" applyFill="0" applyBorder="0" applyAlignment="0" applyProtection="0">
      <alignment vertical="center"/>
    </xf>
    <xf numFmtId="0" fontId="8" fillId="0" borderId="0">
      <alignment vertical="center"/>
    </xf>
    <xf numFmtId="176" fontId="9" fillId="0" borderId="0" applyFont="0" applyFill="0" applyBorder="0" applyAlignment="0" applyProtection="0">
      <alignment vertical="center"/>
    </xf>
    <xf numFmtId="0" fontId="8" fillId="0" borderId="0"/>
    <xf numFmtId="0" fontId="7" fillId="0" borderId="0">
      <alignment vertical="center"/>
    </xf>
    <xf numFmtId="0" fontId="3" fillId="0" borderId="0">
      <alignment vertical="center"/>
    </xf>
    <xf numFmtId="38" fontId="10" fillId="0" borderId="0" applyFont="0" applyFill="0" applyBorder="0" applyAlignment="0" applyProtection="0">
      <alignment vertical="center"/>
    </xf>
    <xf numFmtId="0" fontId="1" fillId="0" borderId="0">
      <alignment vertical="center"/>
    </xf>
    <xf numFmtId="0" fontId="2" fillId="0" borderId="0" applyNumberFormat="0" applyFill="0" applyBorder="0" applyAlignment="0" applyProtection="0">
      <alignment vertical="center"/>
    </xf>
    <xf numFmtId="38" fontId="7" fillId="0" borderId="0" applyFont="0" applyFill="0" applyBorder="0" applyAlignment="0" applyProtection="0">
      <alignment vertical="center"/>
    </xf>
    <xf numFmtId="38" fontId="1" fillId="0" borderId="0" applyFont="0" applyFill="0" applyBorder="0" applyAlignment="0" applyProtection="0">
      <alignment vertical="center"/>
    </xf>
  </cellStyleXfs>
  <cellXfs count="576">
    <xf numFmtId="0" fontId="0" fillId="0" borderId="0" xfId="0">
      <alignment vertical="center"/>
    </xf>
    <xf numFmtId="49" fontId="12" fillId="2" borderId="57" xfId="2" applyNumberFormat="1" applyFont="1" applyFill="1" applyBorder="1" applyAlignment="1" applyProtection="1">
      <alignment horizontal="center" vertical="center"/>
      <protection locked="0"/>
    </xf>
    <xf numFmtId="49" fontId="12" fillId="2" borderId="58" xfId="2" applyNumberFormat="1" applyFont="1" applyFill="1" applyBorder="1" applyAlignment="1" applyProtection="1">
      <alignment horizontal="center" vertical="center"/>
      <protection locked="0"/>
    </xf>
    <xf numFmtId="49" fontId="12" fillId="2" borderId="59" xfId="2" applyNumberFormat="1" applyFont="1" applyFill="1" applyBorder="1" applyAlignment="1" applyProtection="1">
      <alignment horizontal="center" vertical="center"/>
      <protection locked="0"/>
    </xf>
    <xf numFmtId="49" fontId="12" fillId="2" borderId="19" xfId="12" applyNumberFormat="1" applyFont="1" applyFill="1" applyBorder="1" applyAlignment="1" applyProtection="1">
      <alignment horizontal="center" vertical="center"/>
      <protection locked="0"/>
    </xf>
    <xf numFmtId="49" fontId="12" fillId="2" borderId="8" xfId="12" applyNumberFormat="1" applyFont="1" applyFill="1" applyBorder="1" applyAlignment="1" applyProtection="1">
      <alignment horizontal="center" vertical="center"/>
      <protection locked="0"/>
    </xf>
    <xf numFmtId="49" fontId="12" fillId="2" borderId="54" xfId="12" applyNumberFormat="1" applyFont="1" applyFill="1" applyBorder="1" applyAlignment="1" applyProtection="1">
      <alignment horizontal="center" vertical="center"/>
      <protection locked="0"/>
    </xf>
    <xf numFmtId="49" fontId="12" fillId="2" borderId="69" xfId="12" applyNumberFormat="1" applyFont="1" applyFill="1" applyBorder="1" applyAlignment="1" applyProtection="1">
      <alignment horizontal="center" vertical="center"/>
      <protection locked="0"/>
    </xf>
    <xf numFmtId="49" fontId="12" fillId="2" borderId="48" xfId="12" applyNumberFormat="1" applyFont="1" applyFill="1" applyBorder="1" applyAlignment="1" applyProtection="1">
      <alignment horizontal="center" vertical="center"/>
      <protection locked="0"/>
    </xf>
    <xf numFmtId="49" fontId="12" fillId="2" borderId="30" xfId="12" applyNumberFormat="1" applyFont="1" applyFill="1" applyBorder="1" applyAlignment="1" applyProtection="1">
      <alignment horizontal="center" vertical="center"/>
      <protection locked="0"/>
    </xf>
    <xf numFmtId="49" fontId="12" fillId="2" borderId="37" xfId="12" applyNumberFormat="1" applyFont="1" applyFill="1" applyBorder="1" applyAlignment="1" applyProtection="1">
      <alignment horizontal="center" vertical="center"/>
      <protection locked="0"/>
    </xf>
    <xf numFmtId="49" fontId="12" fillId="2" borderId="36" xfId="12" applyNumberFormat="1" applyFont="1" applyFill="1" applyBorder="1" applyAlignment="1" applyProtection="1">
      <alignment horizontal="center" vertical="center"/>
      <protection locked="0"/>
    </xf>
    <xf numFmtId="49" fontId="12" fillId="2" borderId="63" xfId="12" applyNumberFormat="1" applyFont="1" applyFill="1" applyBorder="1" applyAlignment="1" applyProtection="1">
      <alignment horizontal="center" vertical="center"/>
      <protection locked="0"/>
    </xf>
    <xf numFmtId="14" fontId="12" fillId="2" borderId="25" xfId="0" applyNumberFormat="1" applyFont="1" applyFill="1" applyBorder="1" applyAlignment="1" applyProtection="1">
      <alignment horizontal="left" vertical="center"/>
      <protection locked="0"/>
    </xf>
    <xf numFmtId="49" fontId="12" fillId="2" borderId="23" xfId="0" applyNumberFormat="1" applyFont="1" applyFill="1" applyBorder="1" applyAlignment="1" applyProtection="1">
      <alignment horizontal="left" vertical="center"/>
      <protection locked="0"/>
    </xf>
    <xf numFmtId="49" fontId="12" fillId="2" borderId="26" xfId="0" applyNumberFormat="1" applyFont="1" applyFill="1" applyBorder="1" applyAlignment="1" applyProtection="1">
      <alignment horizontal="left" vertical="center"/>
      <protection locked="0"/>
    </xf>
    <xf numFmtId="49" fontId="12" fillId="2" borderId="63" xfId="0" applyNumberFormat="1" applyFont="1" applyFill="1" applyBorder="1" applyAlignment="1" applyProtection="1">
      <alignment horizontal="left" vertical="center"/>
      <protection locked="0"/>
    </xf>
    <xf numFmtId="49" fontId="12" fillId="2" borderId="0" xfId="0" applyNumberFormat="1" applyFont="1" applyFill="1" applyAlignment="1" applyProtection="1">
      <alignment horizontal="left" vertical="center"/>
      <protection locked="0"/>
    </xf>
    <xf numFmtId="49" fontId="12" fillId="2" borderId="29" xfId="0" applyNumberFormat="1" applyFont="1" applyFill="1" applyBorder="1" applyAlignment="1" applyProtection="1">
      <alignment horizontal="left" vertical="center"/>
      <protection locked="0"/>
    </xf>
    <xf numFmtId="49" fontId="12" fillId="2" borderId="64" xfId="0" applyNumberFormat="1" applyFont="1" applyFill="1" applyBorder="1" applyAlignment="1" applyProtection="1">
      <alignment horizontal="left" vertical="center"/>
      <protection locked="0"/>
    </xf>
    <xf numFmtId="49" fontId="12" fillId="2" borderId="20" xfId="0" applyNumberFormat="1" applyFont="1" applyFill="1" applyBorder="1" applyAlignment="1" applyProtection="1">
      <alignment horizontal="left" vertical="center"/>
      <protection locked="0"/>
    </xf>
    <xf numFmtId="49" fontId="12" fillId="2" borderId="21" xfId="0" applyNumberFormat="1" applyFont="1" applyFill="1" applyBorder="1" applyAlignment="1" applyProtection="1">
      <alignment horizontal="left" vertical="center"/>
      <protection locked="0"/>
    </xf>
    <xf numFmtId="49" fontId="12" fillId="2" borderId="25" xfId="0" applyNumberFormat="1" applyFont="1" applyFill="1" applyBorder="1" applyAlignment="1" applyProtection="1">
      <alignment horizontal="left" vertical="center"/>
      <protection locked="0"/>
    </xf>
    <xf numFmtId="49" fontId="12" fillId="2" borderId="51" xfId="0" applyNumberFormat="1" applyFont="1" applyFill="1" applyBorder="1" applyAlignment="1" applyProtection="1">
      <alignment horizontal="left" vertical="center"/>
      <protection locked="0"/>
    </xf>
    <xf numFmtId="49" fontId="12" fillId="2" borderId="48" xfId="0" applyNumberFormat="1" applyFont="1" applyFill="1" applyBorder="1" applyAlignment="1" applyProtection="1">
      <alignment horizontal="left" vertical="center"/>
      <protection locked="0"/>
    </xf>
    <xf numFmtId="49" fontId="12" fillId="2" borderId="49" xfId="0" applyNumberFormat="1" applyFont="1" applyFill="1" applyBorder="1" applyAlignment="1" applyProtection="1">
      <alignment horizontal="left" vertical="center"/>
      <protection locked="0"/>
    </xf>
    <xf numFmtId="49" fontId="12" fillId="2" borderId="43" xfId="0" applyNumberFormat="1" applyFont="1" applyFill="1" applyBorder="1" applyAlignment="1" applyProtection="1">
      <alignment horizontal="left" vertical="center"/>
      <protection locked="0"/>
    </xf>
    <xf numFmtId="49" fontId="12" fillId="2" borderId="50" xfId="0" applyNumberFormat="1" applyFont="1" applyFill="1" applyBorder="1" applyAlignment="1" applyProtection="1">
      <alignment horizontal="left" vertical="center"/>
      <protection locked="0"/>
    </xf>
    <xf numFmtId="49" fontId="12" fillId="2" borderId="70" xfId="0" applyNumberFormat="1" applyFont="1" applyFill="1" applyBorder="1" applyAlignment="1" applyProtection="1">
      <alignment horizontal="left" vertical="center"/>
      <protection locked="0"/>
    </xf>
    <xf numFmtId="38" fontId="12" fillId="2" borderId="9" xfId="6" applyNumberFormat="1" applyFont="1" applyFill="1" applyBorder="1" applyAlignment="1" applyProtection="1">
      <alignment horizontal="right" vertical="center"/>
      <protection locked="0"/>
    </xf>
    <xf numFmtId="0" fontId="12" fillId="2" borderId="11" xfId="6" applyFont="1" applyFill="1" applyBorder="1" applyAlignment="1" applyProtection="1">
      <alignment horizontal="right" vertical="center"/>
      <protection locked="0"/>
    </xf>
    <xf numFmtId="49" fontId="12" fillId="2" borderId="47" xfId="0" applyNumberFormat="1" applyFont="1" applyFill="1" applyBorder="1" applyAlignment="1" applyProtection="1">
      <alignment horizontal="left" vertical="center"/>
      <protection locked="0"/>
    </xf>
    <xf numFmtId="14" fontId="12" fillId="2" borderId="9" xfId="0" applyNumberFormat="1" applyFont="1" applyFill="1" applyBorder="1" applyAlignment="1" applyProtection="1">
      <alignment horizontal="left" vertical="center"/>
      <protection locked="0"/>
    </xf>
    <xf numFmtId="49" fontId="12" fillId="2" borderId="10" xfId="0" applyNumberFormat="1" applyFont="1" applyFill="1" applyBorder="1" applyAlignment="1" applyProtection="1">
      <alignment horizontal="left" vertical="center"/>
      <protection locked="0"/>
    </xf>
    <xf numFmtId="49" fontId="12" fillId="2" borderId="12" xfId="0" applyNumberFormat="1" applyFont="1" applyFill="1" applyBorder="1" applyAlignment="1" applyProtection="1">
      <alignment horizontal="left" vertical="center"/>
      <protection locked="0"/>
    </xf>
    <xf numFmtId="38" fontId="12" fillId="2" borderId="4" xfId="6" applyNumberFormat="1" applyFont="1" applyFill="1" applyBorder="1" applyAlignment="1" applyProtection="1">
      <alignment horizontal="right" vertical="center"/>
      <protection locked="0"/>
    </xf>
    <xf numFmtId="0" fontId="12" fillId="2" borderId="6" xfId="6" applyFont="1" applyFill="1" applyBorder="1" applyAlignment="1" applyProtection="1">
      <alignment horizontal="right" vertical="center"/>
      <protection locked="0"/>
    </xf>
    <xf numFmtId="38" fontId="12" fillId="2" borderId="17" xfId="6" applyNumberFormat="1" applyFont="1" applyFill="1" applyBorder="1" applyAlignment="1" applyProtection="1">
      <alignment horizontal="right" vertical="center"/>
      <protection locked="0"/>
    </xf>
    <xf numFmtId="178" fontId="12" fillId="2" borderId="10" xfId="6" applyNumberFormat="1" applyFont="1" applyFill="1" applyBorder="1" applyAlignment="1" applyProtection="1">
      <alignment horizontal="right" vertical="center"/>
      <protection locked="0"/>
    </xf>
    <xf numFmtId="178" fontId="12" fillId="2" borderId="11" xfId="6" applyNumberFormat="1" applyFont="1" applyFill="1" applyBorder="1" applyAlignment="1" applyProtection="1">
      <alignment horizontal="right" vertical="center"/>
      <protection locked="0"/>
    </xf>
    <xf numFmtId="38" fontId="12" fillId="2" borderId="11" xfId="6" applyNumberFormat="1" applyFont="1" applyFill="1" applyBorder="1" applyAlignment="1" applyProtection="1">
      <alignment horizontal="right" vertical="center"/>
      <protection locked="0"/>
    </xf>
    <xf numFmtId="182" fontId="12" fillId="2" borderId="11" xfId="6" applyNumberFormat="1" applyFont="1" applyFill="1" applyBorder="1" applyAlignment="1" applyProtection="1">
      <alignment horizontal="right" vertical="center"/>
      <protection locked="0"/>
    </xf>
    <xf numFmtId="49" fontId="12" fillId="2" borderId="16" xfId="6" applyNumberFormat="1" applyFont="1" applyFill="1" applyBorder="1" applyAlignment="1" applyProtection="1">
      <alignment horizontal="left" vertical="center"/>
      <protection locked="0"/>
    </xf>
    <xf numFmtId="49" fontId="12" fillId="2" borderId="5" xfId="6" applyNumberFormat="1" applyFont="1" applyFill="1" applyBorder="1" applyAlignment="1" applyProtection="1">
      <alignment horizontal="left" vertical="center"/>
      <protection locked="0"/>
    </xf>
    <xf numFmtId="38" fontId="12" fillId="2" borderId="5" xfId="6" applyNumberFormat="1" applyFont="1" applyFill="1" applyBorder="1" applyAlignment="1" applyProtection="1">
      <alignment horizontal="left" vertical="center"/>
      <protection locked="0"/>
    </xf>
    <xf numFmtId="49" fontId="12" fillId="2" borderId="7" xfId="6" applyNumberFormat="1" applyFont="1" applyFill="1" applyBorder="1" applyAlignment="1" applyProtection="1">
      <alignment horizontal="left" vertical="center"/>
      <protection locked="0"/>
    </xf>
    <xf numFmtId="49" fontId="12" fillId="2" borderId="17" xfId="0" applyNumberFormat="1" applyFont="1" applyFill="1" applyBorder="1" applyAlignment="1" applyProtection="1">
      <alignment horizontal="left" vertical="center"/>
      <protection locked="0"/>
    </xf>
    <xf numFmtId="0" fontId="12" fillId="2" borderId="10" xfId="0" applyFont="1" applyFill="1" applyBorder="1" applyAlignment="1" applyProtection="1">
      <alignment horizontal="left" vertical="center"/>
      <protection locked="0"/>
    </xf>
    <xf numFmtId="0" fontId="12" fillId="2" borderId="12" xfId="0" applyFont="1" applyFill="1" applyBorder="1" applyAlignment="1" applyProtection="1">
      <alignment horizontal="left" vertical="center"/>
      <protection locked="0"/>
    </xf>
    <xf numFmtId="49" fontId="12" fillId="2" borderId="0" xfId="0" applyNumberFormat="1" applyFont="1" applyFill="1" applyAlignment="1" applyProtection="1">
      <alignment horizontal="left" vertical="top" wrapText="1"/>
      <protection locked="0"/>
    </xf>
    <xf numFmtId="0" fontId="12" fillId="2" borderId="0" xfId="0" applyFont="1" applyFill="1" applyAlignment="1" applyProtection="1">
      <alignment horizontal="left" vertical="top" wrapText="1"/>
      <protection locked="0"/>
    </xf>
    <xf numFmtId="38" fontId="12" fillId="2" borderId="65" xfId="6" applyNumberFormat="1" applyFont="1" applyFill="1" applyBorder="1" applyAlignment="1" applyProtection="1">
      <alignment horizontal="right" vertical="center"/>
      <protection locked="0"/>
    </xf>
    <xf numFmtId="178" fontId="12" fillId="2" borderId="66" xfId="6" applyNumberFormat="1" applyFont="1" applyFill="1" applyBorder="1" applyAlignment="1" applyProtection="1">
      <alignment horizontal="right" vertical="center"/>
      <protection locked="0"/>
    </xf>
    <xf numFmtId="178" fontId="12" fillId="2" borderId="76" xfId="6" applyNumberFormat="1" applyFont="1" applyFill="1" applyBorder="1" applyAlignment="1" applyProtection="1">
      <alignment horizontal="right" vertical="center"/>
      <protection locked="0"/>
    </xf>
    <xf numFmtId="38" fontId="12" fillId="2" borderId="77" xfId="6" applyNumberFormat="1" applyFont="1" applyFill="1" applyBorder="1" applyAlignment="1" applyProtection="1">
      <alignment horizontal="right" vertical="center"/>
      <protection locked="0"/>
    </xf>
    <xf numFmtId="177" fontId="12" fillId="2" borderId="66" xfId="6" applyNumberFormat="1" applyFont="1" applyFill="1" applyBorder="1" applyAlignment="1" applyProtection="1">
      <alignment horizontal="right" vertical="center"/>
      <protection locked="0"/>
    </xf>
    <xf numFmtId="177" fontId="12" fillId="2" borderId="76" xfId="6" applyNumberFormat="1" applyFont="1" applyFill="1" applyBorder="1" applyAlignment="1" applyProtection="1">
      <alignment horizontal="right" vertical="center"/>
      <protection locked="0"/>
    </xf>
    <xf numFmtId="177" fontId="12" fillId="2" borderId="10" xfId="6" applyNumberFormat="1" applyFont="1" applyFill="1" applyBorder="1" applyAlignment="1" applyProtection="1">
      <alignment horizontal="right" vertical="center"/>
      <protection locked="0"/>
    </xf>
    <xf numFmtId="177" fontId="12" fillId="2" borderId="11" xfId="6" applyNumberFormat="1" applyFont="1" applyFill="1" applyBorder="1" applyAlignment="1" applyProtection="1">
      <alignment horizontal="right" vertical="center"/>
      <protection locked="0"/>
    </xf>
    <xf numFmtId="38" fontId="12" fillId="2" borderId="16" xfId="6" applyNumberFormat="1" applyFont="1" applyFill="1" applyBorder="1" applyAlignment="1" applyProtection="1">
      <alignment horizontal="right" vertical="center"/>
      <protection locked="0"/>
    </xf>
    <xf numFmtId="178" fontId="12" fillId="2" borderId="5" xfId="6" applyNumberFormat="1" applyFont="1" applyFill="1" applyBorder="1" applyAlignment="1" applyProtection="1">
      <alignment horizontal="right" vertical="center"/>
      <protection locked="0"/>
    </xf>
    <xf numFmtId="178" fontId="12" fillId="2" borderId="6" xfId="6" applyNumberFormat="1" applyFont="1" applyFill="1" applyBorder="1" applyAlignment="1" applyProtection="1">
      <alignment horizontal="right" vertical="center"/>
      <protection locked="0"/>
    </xf>
    <xf numFmtId="181" fontId="12" fillId="2" borderId="0" xfId="0" applyNumberFormat="1" applyFont="1" applyFill="1" applyAlignment="1" applyProtection="1">
      <alignment horizontal="left" vertical="center"/>
      <protection locked="0"/>
    </xf>
    <xf numFmtId="14" fontId="12" fillId="2" borderId="0" xfId="0" applyNumberFormat="1" applyFont="1" applyFill="1" applyAlignment="1" applyProtection="1">
      <alignment horizontal="left" vertical="center"/>
      <protection locked="0"/>
    </xf>
    <xf numFmtId="177" fontId="12" fillId="2" borderId="0" xfId="0" applyNumberFormat="1" applyFont="1" applyFill="1" applyAlignment="1" applyProtection="1">
      <alignment horizontal="left" vertical="center"/>
      <protection locked="0"/>
    </xf>
    <xf numFmtId="182" fontId="12" fillId="2" borderId="5" xfId="6" applyNumberFormat="1" applyFont="1" applyFill="1" applyBorder="1" applyAlignment="1" applyProtection="1">
      <alignment horizontal="right" vertical="center"/>
      <protection locked="0"/>
    </xf>
    <xf numFmtId="182" fontId="12" fillId="2" borderId="7" xfId="6" applyNumberFormat="1" applyFont="1" applyFill="1" applyBorder="1" applyAlignment="1" applyProtection="1">
      <alignment horizontal="right" vertical="center"/>
      <protection locked="0"/>
    </xf>
    <xf numFmtId="38" fontId="12" fillId="2" borderId="17" xfId="0" applyNumberFormat="1" applyFont="1" applyFill="1" applyBorder="1" applyAlignment="1" applyProtection="1">
      <alignment horizontal="right" vertical="center"/>
      <protection locked="0"/>
    </xf>
    <xf numFmtId="38" fontId="12" fillId="2" borderId="10" xfId="0" applyNumberFormat="1" applyFont="1" applyFill="1" applyBorder="1" applyAlignment="1" applyProtection="1">
      <alignment horizontal="right" vertical="center"/>
      <protection locked="0"/>
    </xf>
    <xf numFmtId="38" fontId="12" fillId="2" borderId="0" xfId="0" applyNumberFormat="1" applyFont="1" applyFill="1" applyAlignment="1" applyProtection="1">
      <alignment horizontal="right" vertical="center"/>
      <protection locked="0"/>
    </xf>
    <xf numFmtId="182" fontId="12" fillId="2" borderId="0" xfId="0" applyNumberFormat="1" applyFont="1" applyFill="1" applyAlignment="1" applyProtection="1">
      <alignment horizontal="right" vertical="center"/>
      <protection locked="0"/>
    </xf>
    <xf numFmtId="49" fontId="12" fillId="2" borderId="58" xfId="2" applyNumberFormat="1" applyFont="1" applyFill="1" applyBorder="1" applyAlignment="1" applyProtection="1">
      <alignment horizontal="center" vertical="center"/>
      <protection locked="0"/>
    </xf>
    <xf numFmtId="49" fontId="12" fillId="2" borderId="62" xfId="2" applyNumberFormat="1" applyFont="1" applyFill="1" applyBorder="1" applyAlignment="1" applyProtection="1">
      <alignment horizontal="center" vertical="center"/>
      <protection locked="0"/>
    </xf>
    <xf numFmtId="177" fontId="12" fillId="2" borderId="12" xfId="6" applyNumberFormat="1" applyFont="1" applyFill="1" applyBorder="1" applyAlignment="1" applyProtection="1">
      <alignment horizontal="right" vertical="center"/>
      <protection locked="0"/>
    </xf>
    <xf numFmtId="49" fontId="12" fillId="2" borderId="56" xfId="0" applyNumberFormat="1" applyFont="1" applyFill="1" applyBorder="1" applyAlignment="1" applyProtection="1">
      <alignment horizontal="left" vertical="center"/>
      <protection locked="0"/>
    </xf>
    <xf numFmtId="49" fontId="12" fillId="2" borderId="14" xfId="0" applyNumberFormat="1" applyFont="1" applyFill="1" applyBorder="1" applyAlignment="1" applyProtection="1">
      <alignment horizontal="left" vertical="center"/>
      <protection locked="0"/>
    </xf>
    <xf numFmtId="49" fontId="12" fillId="2" borderId="55" xfId="0" applyNumberFormat="1" applyFont="1" applyFill="1" applyBorder="1" applyAlignment="1" applyProtection="1">
      <alignment horizontal="left" vertical="center"/>
      <protection locked="0"/>
    </xf>
    <xf numFmtId="184" fontId="12" fillId="2" borderId="0" xfId="0" applyNumberFormat="1" applyFont="1" applyFill="1" applyAlignment="1" applyProtection="1">
      <alignment horizontal="left" vertical="center"/>
      <protection locked="0"/>
    </xf>
    <xf numFmtId="49" fontId="12" fillId="2" borderId="0" xfId="0" applyNumberFormat="1" applyFont="1" applyFill="1" applyAlignment="1" applyProtection="1">
      <alignment horizontal="left" vertical="center" shrinkToFit="1"/>
      <protection locked="0"/>
    </xf>
    <xf numFmtId="177" fontId="12" fillId="2" borderId="5" xfId="6" applyNumberFormat="1" applyFont="1" applyFill="1" applyBorder="1" applyAlignment="1" applyProtection="1">
      <alignment horizontal="right" vertical="center"/>
      <protection locked="0"/>
    </xf>
    <xf numFmtId="177" fontId="12" fillId="2" borderId="6" xfId="6" applyNumberFormat="1" applyFont="1" applyFill="1" applyBorder="1" applyAlignment="1" applyProtection="1">
      <alignment horizontal="right" vertical="center"/>
      <protection locked="0"/>
    </xf>
    <xf numFmtId="178" fontId="12" fillId="2" borderId="0" xfId="0" applyNumberFormat="1" applyFont="1" applyFill="1" applyAlignment="1" applyProtection="1">
      <alignment horizontal="right" vertical="center"/>
      <protection locked="0"/>
    </xf>
    <xf numFmtId="0" fontId="12" fillId="2" borderId="0" xfId="0" applyFont="1" applyFill="1" applyAlignment="1" applyProtection="1">
      <alignment horizontal="left" vertical="center"/>
      <protection locked="0"/>
    </xf>
    <xf numFmtId="178" fontId="12" fillId="2" borderId="12" xfId="6" applyNumberFormat="1" applyFont="1" applyFill="1" applyBorder="1" applyAlignment="1" applyProtection="1">
      <alignment horizontal="right" vertical="center"/>
      <protection locked="0"/>
    </xf>
    <xf numFmtId="178" fontId="12" fillId="2" borderId="67" xfId="6" applyNumberFormat="1" applyFont="1" applyFill="1" applyBorder="1" applyAlignment="1" applyProtection="1">
      <alignment horizontal="right" vertical="center"/>
      <protection locked="0"/>
    </xf>
    <xf numFmtId="178" fontId="12" fillId="2" borderId="7" xfId="6" applyNumberFormat="1" applyFont="1" applyFill="1" applyBorder="1" applyAlignment="1" applyProtection="1">
      <alignment horizontal="right" vertical="center"/>
      <protection locked="0"/>
    </xf>
    <xf numFmtId="177" fontId="12" fillId="2" borderId="67" xfId="6" applyNumberFormat="1" applyFont="1" applyFill="1" applyBorder="1" applyAlignment="1" applyProtection="1">
      <alignment horizontal="right" vertical="center"/>
      <protection locked="0"/>
    </xf>
    <xf numFmtId="38" fontId="12" fillId="2" borderId="56" xfId="6" applyNumberFormat="1" applyFont="1" applyFill="1" applyBorder="1" applyAlignment="1" applyProtection="1">
      <alignment horizontal="right" vertical="center"/>
      <protection locked="0"/>
    </xf>
    <xf numFmtId="178" fontId="12" fillId="2" borderId="14" xfId="6" applyNumberFormat="1" applyFont="1" applyFill="1" applyBorder="1" applyAlignment="1" applyProtection="1">
      <alignment horizontal="right" vertical="center"/>
      <protection locked="0"/>
    </xf>
    <xf numFmtId="178" fontId="12" fillId="2" borderId="55" xfId="6" applyNumberFormat="1" applyFont="1" applyFill="1" applyBorder="1" applyAlignment="1" applyProtection="1">
      <alignment horizontal="right" vertical="center"/>
      <protection locked="0"/>
    </xf>
    <xf numFmtId="182" fontId="12" fillId="2" borderId="10" xfId="6" applyNumberFormat="1" applyFont="1" applyFill="1" applyBorder="1" applyAlignment="1" applyProtection="1">
      <alignment horizontal="right" vertical="center"/>
      <protection locked="0"/>
    </xf>
    <xf numFmtId="182" fontId="12" fillId="2" borderId="12" xfId="6" applyNumberFormat="1" applyFont="1" applyFill="1" applyBorder="1" applyAlignment="1" applyProtection="1">
      <alignment horizontal="right" vertical="center"/>
      <protection locked="0"/>
    </xf>
    <xf numFmtId="182" fontId="12" fillId="2" borderId="14" xfId="6" applyNumberFormat="1" applyFont="1" applyFill="1" applyBorder="1" applyAlignment="1" applyProtection="1">
      <alignment horizontal="right" vertical="center"/>
      <protection locked="0"/>
    </xf>
    <xf numFmtId="182" fontId="12" fillId="2" borderId="55" xfId="6" applyNumberFormat="1" applyFont="1" applyFill="1" applyBorder="1" applyAlignment="1" applyProtection="1">
      <alignment horizontal="right" vertical="center"/>
      <protection locked="0"/>
    </xf>
    <xf numFmtId="38" fontId="12" fillId="2" borderId="56" xfId="0" applyNumberFormat="1" applyFont="1" applyFill="1" applyBorder="1" applyAlignment="1" applyProtection="1">
      <alignment horizontal="right" vertical="center"/>
      <protection locked="0"/>
    </xf>
    <xf numFmtId="38" fontId="12" fillId="2" borderId="14" xfId="0" applyNumberFormat="1" applyFont="1" applyFill="1" applyBorder="1" applyAlignment="1" applyProtection="1">
      <alignment horizontal="right" vertical="center"/>
      <protection locked="0"/>
    </xf>
    <xf numFmtId="177" fontId="12" fillId="2" borderId="7" xfId="6" applyNumberFormat="1" applyFont="1" applyFill="1" applyBorder="1" applyAlignment="1" applyProtection="1">
      <alignment horizontal="right" vertical="center"/>
      <protection locked="0"/>
    </xf>
    <xf numFmtId="182" fontId="12" fillId="2" borderId="0" xfId="0" applyNumberFormat="1" applyFont="1" applyFill="1" applyAlignment="1" applyProtection="1">
      <alignment horizontal="left" vertical="center"/>
      <protection locked="0"/>
    </xf>
    <xf numFmtId="0" fontId="12" fillId="2" borderId="14" xfId="0" applyFont="1" applyFill="1" applyBorder="1" applyAlignment="1" applyProtection="1">
      <alignment horizontal="left" vertical="center"/>
      <protection locked="0"/>
    </xf>
    <xf numFmtId="0" fontId="12" fillId="2" borderId="55" xfId="0" applyFont="1" applyFill="1" applyBorder="1" applyAlignment="1" applyProtection="1">
      <alignment horizontal="left" vertical="center"/>
      <protection locked="0"/>
    </xf>
    <xf numFmtId="49" fontId="12" fillId="2" borderId="16" xfId="0" applyNumberFormat="1" applyFont="1" applyFill="1" applyBorder="1" applyAlignment="1" applyProtection="1">
      <alignment horizontal="left" vertical="center"/>
      <protection locked="0"/>
    </xf>
    <xf numFmtId="38" fontId="12" fillId="2" borderId="5" xfId="0" applyNumberFormat="1" applyFont="1" applyFill="1" applyBorder="1" applyAlignment="1" applyProtection="1">
      <alignment horizontal="left" vertical="center"/>
      <protection locked="0"/>
    </xf>
    <xf numFmtId="38" fontId="12" fillId="2" borderId="7" xfId="0" applyNumberFormat="1" applyFont="1" applyFill="1" applyBorder="1" applyAlignment="1" applyProtection="1">
      <alignment horizontal="left" vertical="center"/>
      <protection locked="0"/>
    </xf>
    <xf numFmtId="38" fontId="12" fillId="2" borderId="14" xfId="0" applyNumberFormat="1" applyFont="1" applyFill="1" applyBorder="1" applyAlignment="1" applyProtection="1">
      <alignment horizontal="left" vertical="center"/>
      <protection locked="0"/>
    </xf>
    <xf numFmtId="38" fontId="12" fillId="2" borderId="55" xfId="0" applyNumberFormat="1" applyFont="1" applyFill="1" applyBorder="1" applyAlignment="1" applyProtection="1">
      <alignment horizontal="left" vertical="center"/>
      <protection locked="0"/>
    </xf>
    <xf numFmtId="38" fontId="12" fillId="2" borderId="13" xfId="6" applyNumberFormat="1" applyFont="1" applyFill="1" applyBorder="1" applyAlignment="1" applyProtection="1">
      <alignment horizontal="right" vertical="center"/>
      <protection locked="0"/>
    </xf>
    <xf numFmtId="0" fontId="12" fillId="2" borderId="15" xfId="6" applyFont="1" applyFill="1" applyBorder="1" applyAlignment="1" applyProtection="1">
      <alignment horizontal="right" vertical="center"/>
      <protection locked="0"/>
    </xf>
    <xf numFmtId="49" fontId="12" fillId="2" borderId="4" xfId="0" applyNumberFormat="1" applyFont="1" applyFill="1" applyBorder="1" applyAlignment="1" applyProtection="1">
      <alignment horizontal="left" vertical="center"/>
      <protection locked="0"/>
    </xf>
    <xf numFmtId="49" fontId="12" fillId="2" borderId="6" xfId="0" applyNumberFormat="1" applyFont="1" applyFill="1" applyBorder="1" applyAlignment="1" applyProtection="1">
      <alignment horizontal="left" vertical="center"/>
      <protection locked="0"/>
    </xf>
    <xf numFmtId="14" fontId="12" fillId="2" borderId="4" xfId="0" applyNumberFormat="1" applyFont="1" applyFill="1" applyBorder="1" applyAlignment="1" applyProtection="1">
      <alignment horizontal="left" vertical="center"/>
      <protection locked="0"/>
    </xf>
    <xf numFmtId="49" fontId="12" fillId="2" borderId="5" xfId="0" applyNumberFormat="1" applyFont="1" applyFill="1" applyBorder="1" applyAlignment="1" applyProtection="1">
      <alignment horizontal="left" vertical="center"/>
      <protection locked="0"/>
    </xf>
    <xf numFmtId="49" fontId="12" fillId="2" borderId="7" xfId="0" applyNumberFormat="1" applyFont="1" applyFill="1" applyBorder="1" applyAlignment="1" applyProtection="1">
      <alignment horizontal="left" vertical="center"/>
      <protection locked="0"/>
    </xf>
    <xf numFmtId="49" fontId="12" fillId="2" borderId="1" xfId="0" applyNumberFormat="1" applyFont="1" applyFill="1" applyBorder="1" applyAlignment="1" applyProtection="1">
      <alignment horizontal="left" vertical="center"/>
      <protection locked="0"/>
    </xf>
    <xf numFmtId="49" fontId="12" fillId="2" borderId="18" xfId="0" applyNumberFormat="1" applyFont="1" applyFill="1" applyBorder="1" applyAlignment="1" applyProtection="1">
      <alignment horizontal="left" vertical="center"/>
      <protection locked="0"/>
    </xf>
    <xf numFmtId="14" fontId="12" fillId="2" borderId="1" xfId="0" applyNumberFormat="1" applyFont="1" applyFill="1" applyBorder="1" applyAlignment="1" applyProtection="1">
      <alignment horizontal="left" vertical="center"/>
      <protection locked="0"/>
    </xf>
    <xf numFmtId="49" fontId="12" fillId="2" borderId="2" xfId="0" applyNumberFormat="1" applyFont="1" applyFill="1" applyBorder="1" applyAlignment="1" applyProtection="1">
      <alignment horizontal="left" vertical="center"/>
      <protection locked="0"/>
    </xf>
    <xf numFmtId="49" fontId="12" fillId="2" borderId="46" xfId="0" applyNumberFormat="1" applyFont="1" applyFill="1" applyBorder="1" applyAlignment="1" applyProtection="1">
      <alignment horizontal="left" vertical="center"/>
      <protection locked="0"/>
    </xf>
    <xf numFmtId="49" fontId="12" fillId="2" borderId="9" xfId="0" applyNumberFormat="1" applyFont="1" applyFill="1" applyBorder="1" applyAlignment="1" applyProtection="1">
      <alignment horizontal="left" vertical="center"/>
      <protection locked="0"/>
    </xf>
    <xf numFmtId="49" fontId="12" fillId="2" borderId="11" xfId="0" applyNumberFormat="1" applyFont="1" applyFill="1" applyBorder="1" applyAlignment="1" applyProtection="1">
      <alignment horizontal="left" vertical="center"/>
      <protection locked="0"/>
    </xf>
    <xf numFmtId="49" fontId="12" fillId="2" borderId="13" xfId="0" applyNumberFormat="1" applyFont="1" applyFill="1" applyBorder="1" applyAlignment="1" applyProtection="1">
      <alignment horizontal="left" vertical="center"/>
      <protection locked="0"/>
    </xf>
    <xf numFmtId="49" fontId="12" fillId="2" borderId="15" xfId="0" applyNumberFormat="1" applyFont="1" applyFill="1" applyBorder="1" applyAlignment="1" applyProtection="1">
      <alignment horizontal="left" vertical="center"/>
      <protection locked="0"/>
    </xf>
    <xf numFmtId="14" fontId="12" fillId="2" borderId="13" xfId="0" applyNumberFormat="1" applyFont="1" applyFill="1" applyBorder="1" applyAlignment="1" applyProtection="1">
      <alignment horizontal="left" vertical="center"/>
      <protection locked="0"/>
    </xf>
    <xf numFmtId="0" fontId="12" fillId="2" borderId="15" xfId="0" applyFont="1" applyFill="1" applyBorder="1" applyAlignment="1" applyProtection="1">
      <alignment horizontal="left" vertical="center"/>
      <protection locked="0"/>
    </xf>
    <xf numFmtId="49" fontId="12" fillId="2" borderId="37" xfId="12" applyNumberFormat="1" applyFont="1" applyFill="1" applyBorder="1" applyAlignment="1" applyProtection="1">
      <alignment horizontal="center" vertical="center"/>
      <protection locked="0"/>
    </xf>
    <xf numFmtId="0" fontId="12" fillId="2" borderId="68" xfId="12" applyFont="1" applyFill="1" applyBorder="1" applyAlignment="1" applyProtection="1">
      <alignment horizontal="center" vertical="center"/>
      <protection locked="0"/>
    </xf>
    <xf numFmtId="0" fontId="12" fillId="2" borderId="11" xfId="0" applyFont="1" applyFill="1" applyBorder="1" applyAlignment="1" applyProtection="1">
      <alignment horizontal="left" vertical="center"/>
      <protection locked="0"/>
    </xf>
    <xf numFmtId="0" fontId="4" fillId="0" borderId="0" xfId="6" applyFont="1" applyProtection="1">
      <alignment vertical="center"/>
    </xf>
    <xf numFmtId="0" fontId="20" fillId="0" borderId="0" xfId="2" applyFont="1" applyProtection="1">
      <alignment vertical="center"/>
    </xf>
    <xf numFmtId="14" fontId="20" fillId="0" borderId="0" xfId="2" applyNumberFormat="1" applyFont="1" applyProtection="1">
      <alignment vertical="center"/>
    </xf>
    <xf numFmtId="179" fontId="7" fillId="0" borderId="0" xfId="6" applyNumberFormat="1" applyFont="1" applyAlignment="1" applyProtection="1">
      <alignment horizontal="right" vertical="top"/>
    </xf>
    <xf numFmtId="179" fontId="4" fillId="0" borderId="0" xfId="6" applyNumberFormat="1" applyFont="1" applyAlignment="1" applyProtection="1">
      <alignment vertical="top"/>
    </xf>
    <xf numFmtId="0" fontId="4" fillId="0" borderId="0" xfId="2" applyFont="1" applyProtection="1">
      <alignment vertical="center"/>
    </xf>
    <xf numFmtId="0" fontId="14" fillId="0" borderId="0" xfId="2" applyFont="1" applyProtection="1">
      <alignment vertical="center"/>
    </xf>
    <xf numFmtId="0" fontId="21" fillId="0" borderId="22" xfId="2" applyFont="1" applyBorder="1" applyProtection="1">
      <alignment vertical="center"/>
    </xf>
    <xf numFmtId="0" fontId="21" fillId="0" borderId="23" xfId="2" applyFont="1" applyBorder="1" applyProtection="1">
      <alignment vertical="center"/>
    </xf>
    <xf numFmtId="0" fontId="21" fillId="0" borderId="26" xfId="2" applyFont="1" applyBorder="1" applyProtection="1">
      <alignment vertical="center"/>
    </xf>
    <xf numFmtId="0" fontId="21" fillId="0" borderId="27" xfId="2" applyFont="1" applyBorder="1" applyProtection="1">
      <alignment vertical="center"/>
    </xf>
    <xf numFmtId="0" fontId="21" fillId="0" borderId="0" xfId="2" applyFont="1" applyProtection="1">
      <alignment vertical="center"/>
    </xf>
    <xf numFmtId="0" fontId="21" fillId="0" borderId="29" xfId="2" applyFont="1" applyBorder="1" applyProtection="1">
      <alignment vertical="center"/>
    </xf>
    <xf numFmtId="0" fontId="21" fillId="0" borderId="24" xfId="2" applyFont="1" applyBorder="1" applyProtection="1">
      <alignment vertical="center"/>
    </xf>
    <xf numFmtId="0" fontId="21" fillId="0" borderId="20" xfId="2" applyFont="1" applyBorder="1" applyProtection="1">
      <alignment vertical="center"/>
    </xf>
    <xf numFmtId="0" fontId="21" fillId="0" borderId="21" xfId="2" applyFont="1" applyBorder="1" applyProtection="1">
      <alignment vertical="center"/>
    </xf>
    <xf numFmtId="0" fontId="17" fillId="0" borderId="22" xfId="0" applyFont="1" applyBorder="1" applyAlignment="1" applyProtection="1">
      <alignment horizontal="center" vertical="center"/>
    </xf>
    <xf numFmtId="0" fontId="17" fillId="0" borderId="23" xfId="0" applyFont="1" applyBorder="1" applyAlignment="1" applyProtection="1">
      <alignment horizontal="center" vertical="center"/>
    </xf>
    <xf numFmtId="0" fontId="17" fillId="0" borderId="26" xfId="0" applyFont="1" applyBorder="1" applyAlignment="1" applyProtection="1">
      <alignment horizontal="center" vertical="center"/>
    </xf>
    <xf numFmtId="0" fontId="17" fillId="0" borderId="27" xfId="0" applyFont="1" applyBorder="1" applyProtection="1">
      <alignment vertical="center"/>
    </xf>
    <xf numFmtId="0" fontId="4" fillId="0" borderId="20" xfId="2" applyFont="1" applyBorder="1" applyProtection="1">
      <alignment vertical="center"/>
    </xf>
    <xf numFmtId="0" fontId="17" fillId="0" borderId="0" xfId="0" applyFont="1" applyProtection="1">
      <alignment vertical="center"/>
    </xf>
    <xf numFmtId="0" fontId="17" fillId="0" borderId="0" xfId="0" applyFont="1" applyProtection="1">
      <alignment vertical="center"/>
    </xf>
    <xf numFmtId="0" fontId="4" fillId="0" borderId="23" xfId="0" applyFont="1" applyBorder="1" applyProtection="1">
      <alignment vertical="center"/>
    </xf>
    <xf numFmtId="0" fontId="4" fillId="0" borderId="26" xfId="0" applyFont="1" applyBorder="1" applyProtection="1">
      <alignment vertical="center"/>
    </xf>
    <xf numFmtId="0" fontId="4" fillId="0" borderId="0" xfId="0" applyFont="1" applyProtection="1">
      <alignment vertical="center"/>
    </xf>
    <xf numFmtId="0" fontId="4" fillId="0" borderId="29" xfId="0" applyFont="1" applyBorder="1" applyProtection="1">
      <alignment vertical="center"/>
    </xf>
    <xf numFmtId="180" fontId="4" fillId="0" borderId="27" xfId="0" applyNumberFormat="1" applyFont="1" applyBorder="1" applyProtection="1">
      <alignment vertical="center"/>
    </xf>
    <xf numFmtId="180" fontId="4" fillId="0" borderId="0" xfId="0" applyNumberFormat="1" applyFont="1" applyProtection="1">
      <alignment vertical="center"/>
    </xf>
    <xf numFmtId="0" fontId="4" fillId="0" borderId="0" xfId="0" applyFont="1" applyAlignment="1" applyProtection="1">
      <alignment horizontal="left" vertical="center"/>
    </xf>
    <xf numFmtId="0" fontId="15" fillId="0" borderId="0" xfId="0" applyFont="1" applyAlignment="1" applyProtection="1">
      <alignment horizontal="right" vertical="top"/>
    </xf>
    <xf numFmtId="0" fontId="22" fillId="0" borderId="0" xfId="0" applyFont="1" applyAlignment="1" applyProtection="1">
      <alignment vertical="top"/>
    </xf>
    <xf numFmtId="0" fontId="22" fillId="0" borderId="0" xfId="0" applyFont="1" applyAlignment="1" applyProtection="1">
      <alignment horizontal="left" vertical="top"/>
    </xf>
    <xf numFmtId="0" fontId="4" fillId="0" borderId="27" xfId="0" applyFont="1" applyBorder="1" applyProtection="1">
      <alignment vertical="center"/>
    </xf>
    <xf numFmtId="0" fontId="15" fillId="0" borderId="0" xfId="0" applyFont="1" applyAlignment="1" applyProtection="1">
      <alignment vertical="top"/>
    </xf>
    <xf numFmtId="0" fontId="16" fillId="0" borderId="29" xfId="0" applyFont="1" applyBorder="1" applyAlignment="1" applyProtection="1">
      <alignment vertical="top"/>
    </xf>
    <xf numFmtId="49" fontId="15" fillId="0" borderId="0" xfId="0" applyNumberFormat="1" applyFont="1" applyAlignment="1" applyProtection="1">
      <alignment horizontal="right" vertical="top"/>
    </xf>
    <xf numFmtId="181" fontId="15" fillId="0" borderId="0" xfId="0" applyNumberFormat="1" applyFont="1" applyAlignment="1" applyProtection="1">
      <alignment horizontal="right" vertical="top"/>
    </xf>
    <xf numFmtId="0" fontId="4" fillId="0" borderId="24" xfId="0" applyFont="1" applyBorder="1" applyProtection="1">
      <alignment vertical="center"/>
    </xf>
    <xf numFmtId="0" fontId="4" fillId="0" borderId="20" xfId="0" applyFont="1" applyBorder="1" applyProtection="1">
      <alignment vertical="center"/>
    </xf>
    <xf numFmtId="0" fontId="16" fillId="0" borderId="20" xfId="0" applyFont="1" applyBorder="1" applyAlignment="1" applyProtection="1">
      <alignment vertical="top"/>
    </xf>
    <xf numFmtId="0" fontId="4" fillId="0" borderId="21" xfId="0" applyFont="1" applyBorder="1" applyProtection="1">
      <alignment vertical="center"/>
    </xf>
    <xf numFmtId="0" fontId="16" fillId="0" borderId="0" xfId="0" applyFont="1" applyAlignment="1" applyProtection="1">
      <alignment vertical="top"/>
    </xf>
    <xf numFmtId="49" fontId="16" fillId="0" borderId="0" xfId="0" applyNumberFormat="1" applyFont="1" applyAlignment="1" applyProtection="1">
      <alignment vertical="top"/>
    </xf>
    <xf numFmtId="0" fontId="17" fillId="0" borderId="22" xfId="0" applyFont="1" applyBorder="1" applyAlignment="1" applyProtection="1">
      <alignment horizontal="left" vertical="center" indent="1"/>
    </xf>
    <xf numFmtId="0" fontId="17" fillId="0" borderId="23" xfId="0" applyFont="1" applyBorder="1" applyAlignment="1" applyProtection="1">
      <alignment horizontal="left" vertical="center" indent="1"/>
    </xf>
    <xf numFmtId="0" fontId="17" fillId="0" borderId="26" xfId="0" applyFont="1" applyBorder="1" applyAlignment="1" applyProtection="1">
      <alignment horizontal="left" vertical="center" indent="1"/>
    </xf>
    <xf numFmtId="49" fontId="4" fillId="0" borderId="0" xfId="2" applyNumberFormat="1" applyFont="1" applyProtection="1">
      <alignment vertical="center"/>
    </xf>
    <xf numFmtId="0" fontId="15" fillId="0" borderId="0" xfId="0" applyFont="1" applyProtection="1">
      <alignment vertical="center"/>
    </xf>
    <xf numFmtId="49" fontId="4" fillId="0" borderId="23" xfId="0" applyNumberFormat="1" applyFont="1" applyBorder="1" applyProtection="1">
      <alignment vertical="center"/>
    </xf>
    <xf numFmtId="0" fontId="4" fillId="0" borderId="29" xfId="2" applyFont="1" applyBorder="1" applyProtection="1">
      <alignment vertical="center"/>
    </xf>
    <xf numFmtId="0" fontId="15" fillId="0" borderId="0" xfId="0" applyFont="1" applyAlignment="1" applyProtection="1">
      <alignment horizontal="left" vertical="center"/>
    </xf>
    <xf numFmtId="0" fontId="15" fillId="0" borderId="0" xfId="0" applyFont="1" applyAlignment="1" applyProtection="1">
      <alignment horizontal="left" vertical="top"/>
    </xf>
    <xf numFmtId="0" fontId="22" fillId="0" borderId="0" xfId="0" applyFont="1" applyAlignment="1" applyProtection="1">
      <alignment vertical="top" wrapText="1"/>
    </xf>
    <xf numFmtId="0" fontId="22" fillId="0" borderId="0" xfId="0" applyFont="1" applyAlignment="1" applyProtection="1">
      <alignment vertical="top"/>
    </xf>
    <xf numFmtId="177" fontId="15" fillId="0" borderId="0" xfId="0" applyNumberFormat="1" applyFont="1" applyAlignment="1" applyProtection="1">
      <alignment horizontal="right" vertical="top"/>
    </xf>
    <xf numFmtId="0" fontId="19" fillId="0" borderId="0" xfId="6" applyFont="1" applyProtection="1">
      <alignment vertical="center"/>
    </xf>
    <xf numFmtId="0" fontId="19" fillId="0" borderId="27" xfId="0" applyFont="1" applyBorder="1" applyProtection="1">
      <alignment vertical="center"/>
    </xf>
    <xf numFmtId="0" fontId="19" fillId="0" borderId="0" xfId="0" applyFont="1" applyProtection="1">
      <alignment vertical="center"/>
    </xf>
    <xf numFmtId="0" fontId="19" fillId="0" borderId="29" xfId="0" applyFont="1" applyBorder="1" applyProtection="1">
      <alignment vertical="center"/>
    </xf>
    <xf numFmtId="0" fontId="19" fillId="0" borderId="0" xfId="2" applyFont="1" applyProtection="1">
      <alignment vertical="center"/>
    </xf>
    <xf numFmtId="0" fontId="18" fillId="0" borderId="27" xfId="0" applyFont="1" applyBorder="1" applyProtection="1">
      <alignment vertical="center"/>
    </xf>
    <xf numFmtId="0" fontId="18" fillId="0" borderId="0" xfId="0" applyFont="1" applyProtection="1">
      <alignment vertical="center"/>
    </xf>
    <xf numFmtId="0" fontId="22" fillId="0" borderId="0" xfId="0" applyFont="1" applyAlignment="1" applyProtection="1">
      <alignment vertical="center" wrapText="1"/>
    </xf>
    <xf numFmtId="0" fontId="22" fillId="0" borderId="0" xfId="0" applyFont="1" applyProtection="1">
      <alignment vertical="center"/>
    </xf>
    <xf numFmtId="0" fontId="4" fillId="0" borderId="0" xfId="0" applyFont="1" applyAlignment="1" applyProtection="1">
      <alignment horizontal="right" vertical="center"/>
    </xf>
    <xf numFmtId="0" fontId="4" fillId="4" borderId="0" xfId="0" applyFont="1" applyFill="1" applyProtection="1">
      <alignment vertical="center"/>
    </xf>
    <xf numFmtId="0" fontId="23" fillId="0" borderId="0" xfId="0" applyFont="1" applyAlignment="1" applyProtection="1">
      <alignment vertical="top"/>
    </xf>
    <xf numFmtId="183" fontId="4" fillId="0" borderId="0" xfId="6" applyNumberFormat="1" applyFont="1" applyProtection="1">
      <alignment vertical="center"/>
    </xf>
    <xf numFmtId="0" fontId="22" fillId="0" borderId="0" xfId="0" applyFont="1" applyProtection="1">
      <alignment vertical="center"/>
    </xf>
    <xf numFmtId="178" fontId="4" fillId="0" borderId="0" xfId="0" applyNumberFormat="1" applyFont="1" applyProtection="1">
      <alignment vertical="center"/>
    </xf>
    <xf numFmtId="178" fontId="16" fillId="0" borderId="0" xfId="0" applyNumberFormat="1" applyFont="1" applyAlignment="1" applyProtection="1">
      <alignment vertical="top"/>
    </xf>
    <xf numFmtId="0" fontId="4" fillId="0" borderId="24" xfId="2" applyFont="1" applyBorder="1" applyProtection="1">
      <alignment vertical="center"/>
    </xf>
    <xf numFmtId="0" fontId="17" fillId="0" borderId="27" xfId="0" applyFont="1" applyBorder="1" applyAlignment="1" applyProtection="1">
      <alignment horizontal="left" vertical="center" indent="1"/>
    </xf>
    <xf numFmtId="0" fontId="17" fillId="0" borderId="0" xfId="0" applyFont="1" applyAlignment="1" applyProtection="1">
      <alignment horizontal="left" vertical="center" indent="1"/>
    </xf>
    <xf numFmtId="0" fontId="4" fillId="0" borderId="26" xfId="2" applyFont="1" applyBorder="1" applyProtection="1">
      <alignment vertical="center"/>
    </xf>
    <xf numFmtId="0" fontId="4" fillId="0" borderId="27" xfId="2" applyFont="1" applyBorder="1" applyProtection="1">
      <alignment vertical="center"/>
    </xf>
    <xf numFmtId="0" fontId="14" fillId="0" borderId="27" xfId="0" applyFont="1" applyBorder="1" applyAlignment="1" applyProtection="1">
      <alignment horizontal="left" vertical="center" indent="1"/>
    </xf>
    <xf numFmtId="0" fontId="4" fillId="0" borderId="0" xfId="0" applyFont="1" applyAlignment="1" applyProtection="1">
      <alignment horizontal="left" vertical="center" indent="1"/>
    </xf>
    <xf numFmtId="177" fontId="4" fillId="0" borderId="0" xfId="0" applyNumberFormat="1" applyFont="1" applyProtection="1">
      <alignment vertical="center"/>
    </xf>
    <xf numFmtId="49" fontId="4" fillId="0" borderId="29" xfId="0" applyNumberFormat="1" applyFont="1" applyBorder="1" applyProtection="1">
      <alignment vertical="center"/>
    </xf>
    <xf numFmtId="0" fontId="4" fillId="4" borderId="0" xfId="6" applyFont="1" applyFill="1" applyProtection="1">
      <alignment vertical="center"/>
    </xf>
    <xf numFmtId="0" fontId="17" fillId="4" borderId="27" xfId="0" applyFont="1" applyFill="1" applyBorder="1" applyProtection="1">
      <alignment vertical="center"/>
    </xf>
    <xf numFmtId="180" fontId="4" fillId="4" borderId="0" xfId="0" applyNumberFormat="1" applyFont="1" applyFill="1" applyProtection="1">
      <alignment vertical="center"/>
    </xf>
    <xf numFmtId="0" fontId="12" fillId="4" borderId="0" xfId="0" applyFont="1" applyFill="1" applyAlignment="1" applyProtection="1">
      <alignment horizontal="left" vertical="center"/>
    </xf>
    <xf numFmtId="0" fontId="15" fillId="4" borderId="0" xfId="0" applyFont="1" applyFill="1" applyAlignment="1" applyProtection="1">
      <alignment horizontal="left" vertical="center"/>
    </xf>
    <xf numFmtId="177" fontId="4" fillId="4" borderId="0" xfId="0" applyNumberFormat="1" applyFont="1" applyFill="1" applyProtection="1">
      <alignment vertical="center"/>
    </xf>
    <xf numFmtId="49" fontId="4" fillId="4" borderId="29" xfId="0" applyNumberFormat="1" applyFont="1" applyFill="1" applyBorder="1" applyProtection="1">
      <alignment vertical="center"/>
    </xf>
    <xf numFmtId="0" fontId="4" fillId="4" borderId="0" xfId="2" applyFont="1" applyFill="1" applyProtection="1">
      <alignment vertical="center"/>
    </xf>
    <xf numFmtId="0" fontId="4" fillId="0" borderId="28" xfId="0" applyFont="1" applyBorder="1" applyProtection="1">
      <alignment vertical="center"/>
    </xf>
    <xf numFmtId="0" fontId="4" fillId="0" borderId="2" xfId="0" applyFont="1" applyBorder="1" applyProtection="1">
      <alignment vertical="center"/>
    </xf>
    <xf numFmtId="0" fontId="4" fillId="0" borderId="46" xfId="0" applyFont="1" applyBorder="1" applyProtection="1">
      <alignment vertical="center"/>
    </xf>
    <xf numFmtId="178" fontId="4" fillId="0" borderId="28" xfId="6" applyNumberFormat="1" applyFont="1" applyBorder="1" applyAlignment="1" applyProtection="1">
      <alignment horizontal="center" vertical="center"/>
    </xf>
    <xf numFmtId="178" fontId="4" fillId="0" borderId="2" xfId="6" applyNumberFormat="1" applyFont="1" applyBorder="1" applyAlignment="1" applyProtection="1">
      <alignment horizontal="center" vertical="center"/>
    </xf>
    <xf numFmtId="178" fontId="4" fillId="0" borderId="46" xfId="6" applyNumberFormat="1" applyFont="1" applyBorder="1" applyAlignment="1" applyProtection="1">
      <alignment horizontal="center" vertical="center"/>
    </xf>
    <xf numFmtId="0" fontId="4" fillId="0" borderId="16" xfId="2" applyFont="1" applyBorder="1" applyProtection="1">
      <alignment vertical="center"/>
    </xf>
    <xf numFmtId="0" fontId="4" fillId="0" borderId="5" xfId="2" applyFont="1" applyBorder="1" applyProtection="1">
      <alignment vertical="center"/>
    </xf>
    <xf numFmtId="0" fontId="4" fillId="0" borderId="7" xfId="2" applyFont="1" applyBorder="1" applyProtection="1">
      <alignment vertical="center"/>
    </xf>
    <xf numFmtId="0" fontId="4" fillId="0" borderId="17" xfId="2" applyFont="1" applyBorder="1" applyProtection="1">
      <alignment vertical="center"/>
    </xf>
    <xf numFmtId="0" fontId="4" fillId="0" borderId="10" xfId="2" applyFont="1" applyBorder="1" applyProtection="1">
      <alignment vertical="center"/>
    </xf>
    <xf numFmtId="0" fontId="4" fillId="0" borderId="12" xfId="2" applyFont="1" applyBorder="1" applyProtection="1">
      <alignment vertical="center"/>
    </xf>
    <xf numFmtId="0" fontId="4" fillId="0" borderId="65" xfId="2" applyFont="1" applyBorder="1" applyProtection="1">
      <alignment vertical="center"/>
    </xf>
    <xf numFmtId="0" fontId="4" fillId="0" borderId="66" xfId="2" applyFont="1" applyBorder="1" applyProtection="1">
      <alignment vertical="center"/>
    </xf>
    <xf numFmtId="0" fontId="4" fillId="0" borderId="67" xfId="2" applyFont="1" applyBorder="1" applyProtection="1">
      <alignment vertical="center"/>
    </xf>
    <xf numFmtId="180" fontId="4" fillId="0" borderId="31" xfId="0" applyNumberFormat="1" applyFont="1" applyBorder="1" applyProtection="1">
      <alignment vertical="center"/>
    </xf>
    <xf numFmtId="180" fontId="4" fillId="0" borderId="32" xfId="0" applyNumberFormat="1" applyFont="1" applyBorder="1" applyProtection="1">
      <alignment vertical="center"/>
    </xf>
    <xf numFmtId="180" fontId="4" fillId="0" borderId="33" xfId="0" applyNumberFormat="1" applyFont="1" applyBorder="1" applyProtection="1">
      <alignment vertical="center"/>
    </xf>
    <xf numFmtId="38" fontId="4" fillId="0" borderId="31" xfId="6" applyNumberFormat="1" applyFont="1" applyBorder="1" applyAlignment="1" applyProtection="1">
      <alignment horizontal="right" vertical="center"/>
    </xf>
    <xf numFmtId="178" fontId="4" fillId="0" borderId="32" xfId="6" applyNumberFormat="1" applyFont="1" applyBorder="1" applyAlignment="1" applyProtection="1">
      <alignment horizontal="right" vertical="center"/>
    </xf>
    <xf numFmtId="178" fontId="4" fillId="0" borderId="33" xfId="6" applyNumberFormat="1" applyFont="1" applyBorder="1" applyAlignment="1" applyProtection="1">
      <alignment horizontal="right" vertical="center"/>
    </xf>
    <xf numFmtId="178" fontId="4" fillId="0" borderId="0" xfId="6" applyNumberFormat="1" applyFont="1" applyAlignment="1" applyProtection="1">
      <alignment horizontal="right" vertical="center"/>
    </xf>
    <xf numFmtId="178" fontId="4" fillId="0" borderId="0" xfId="6" applyNumberFormat="1" applyFont="1" applyProtection="1">
      <alignment vertical="center"/>
    </xf>
    <xf numFmtId="178" fontId="4" fillId="0" borderId="29" xfId="6" applyNumberFormat="1" applyFont="1" applyBorder="1" applyAlignment="1" applyProtection="1">
      <alignment horizontal="right" vertical="center"/>
    </xf>
    <xf numFmtId="38" fontId="4" fillId="4" borderId="0" xfId="0" applyNumberFormat="1" applyFont="1" applyFill="1" applyAlignment="1" applyProtection="1">
      <alignment horizontal="left" vertical="center"/>
    </xf>
    <xf numFmtId="178" fontId="4" fillId="0" borderId="0" xfId="2" applyNumberFormat="1" applyFont="1" applyProtection="1">
      <alignment vertical="center"/>
    </xf>
    <xf numFmtId="0" fontId="4" fillId="0" borderId="0" xfId="0" applyFont="1" applyAlignment="1" applyProtection="1">
      <alignment vertical="top"/>
    </xf>
    <xf numFmtId="178" fontId="4" fillId="0" borderId="22" xfId="6" applyNumberFormat="1" applyFont="1" applyBorder="1" applyAlignment="1" applyProtection="1">
      <alignment horizontal="left" vertical="center"/>
    </xf>
    <xf numFmtId="178" fontId="4" fillId="0" borderId="23" xfId="6" applyNumberFormat="1" applyFont="1" applyBorder="1" applyAlignment="1" applyProtection="1">
      <alignment horizontal="left" vertical="center"/>
    </xf>
    <xf numFmtId="178" fontId="4" fillId="0" borderId="26" xfId="6" applyNumberFormat="1" applyFont="1" applyBorder="1" applyAlignment="1" applyProtection="1">
      <alignment horizontal="left" vertical="center"/>
    </xf>
    <xf numFmtId="178" fontId="4" fillId="0" borderId="60" xfId="6" applyNumberFormat="1" applyFont="1" applyBorder="1" applyAlignment="1" applyProtection="1">
      <alignment horizontal="left" vertical="center"/>
    </xf>
    <xf numFmtId="178" fontId="4" fillId="0" borderId="39" xfId="6" applyNumberFormat="1" applyFont="1" applyBorder="1" applyAlignment="1" applyProtection="1">
      <alignment horizontal="left" vertical="center"/>
    </xf>
    <xf numFmtId="178" fontId="4" fillId="0" borderId="61" xfId="6" applyNumberFormat="1" applyFont="1" applyBorder="1" applyAlignment="1" applyProtection="1">
      <alignment horizontal="left" vertical="center"/>
    </xf>
    <xf numFmtId="178" fontId="4" fillId="0" borderId="56" xfId="6" quotePrefix="1" applyNumberFormat="1" applyFont="1" applyBorder="1" applyAlignment="1" applyProtection="1">
      <alignment horizontal="left" vertical="center"/>
    </xf>
    <xf numFmtId="178" fontId="4" fillId="0" borderId="14" xfId="6" quotePrefix="1" applyNumberFormat="1" applyFont="1" applyBorder="1" applyAlignment="1" applyProtection="1">
      <alignment horizontal="left" vertical="center"/>
    </xf>
    <xf numFmtId="178" fontId="4" fillId="0" borderId="55" xfId="6" quotePrefix="1" applyNumberFormat="1" applyFont="1" applyBorder="1" applyAlignment="1" applyProtection="1">
      <alignment horizontal="left" vertical="center"/>
    </xf>
    <xf numFmtId="178" fontId="4" fillId="0" borderId="0" xfId="6" quotePrefix="1" applyNumberFormat="1" applyFont="1" applyAlignment="1" applyProtection="1">
      <alignment horizontal="left" vertical="center"/>
    </xf>
    <xf numFmtId="178" fontId="4" fillId="4" borderId="0" xfId="6" applyNumberFormat="1" applyFont="1" applyFill="1" applyAlignment="1" applyProtection="1">
      <alignment horizontal="center" vertical="center"/>
    </xf>
    <xf numFmtId="182" fontId="4" fillId="0" borderId="0" xfId="6" applyNumberFormat="1" applyFont="1" applyAlignment="1" applyProtection="1">
      <alignment horizontal="right" vertical="center"/>
    </xf>
    <xf numFmtId="0" fontId="22" fillId="0" borderId="0" xfId="2" applyFont="1" applyAlignment="1" applyProtection="1">
      <alignment horizontal="left" vertical="center" wrapText="1"/>
    </xf>
    <xf numFmtId="0" fontId="4" fillId="0" borderId="28" xfId="0" applyFont="1" applyBorder="1" applyAlignment="1" applyProtection="1">
      <alignment horizontal="left" vertical="center"/>
    </xf>
    <xf numFmtId="0" fontId="4" fillId="0" borderId="2" xfId="0" applyFont="1" applyBorder="1" applyAlignment="1" applyProtection="1">
      <alignment horizontal="left" vertical="center"/>
    </xf>
    <xf numFmtId="0" fontId="4" fillId="0" borderId="46" xfId="0" applyFont="1" applyBorder="1" applyAlignment="1" applyProtection="1">
      <alignment horizontal="left" vertical="center"/>
    </xf>
    <xf numFmtId="0" fontId="4" fillId="0" borderId="28" xfId="2" applyFont="1" applyBorder="1" applyAlignment="1" applyProtection="1">
      <alignment horizontal="center" vertical="center"/>
    </xf>
    <xf numFmtId="49" fontId="4" fillId="0" borderId="28" xfId="0" applyNumberFormat="1" applyFont="1" applyBorder="1" applyAlignment="1" applyProtection="1">
      <alignment horizontal="left" vertical="center"/>
    </xf>
    <xf numFmtId="0" fontId="4" fillId="0" borderId="2" xfId="0" applyFont="1" applyBorder="1" applyAlignment="1" applyProtection="1">
      <alignment horizontal="center" vertical="center"/>
    </xf>
    <xf numFmtId="0" fontId="4" fillId="0" borderId="46" xfId="0" applyFont="1" applyBorder="1" applyAlignment="1" applyProtection="1">
      <alignment horizontal="center" vertical="center"/>
    </xf>
    <xf numFmtId="0" fontId="4" fillId="0" borderId="28"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46" xfId="0" applyFont="1" applyBorder="1" applyAlignment="1" applyProtection="1">
      <alignment horizontal="center" vertical="center"/>
    </xf>
    <xf numFmtId="180" fontId="4" fillId="0" borderId="29" xfId="0" applyNumberFormat="1" applyFont="1" applyBorder="1" applyProtection="1">
      <alignment vertical="center"/>
    </xf>
    <xf numFmtId="0" fontId="4" fillId="0" borderId="16"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7" xfId="0" applyFont="1" applyBorder="1" applyAlignment="1" applyProtection="1">
      <alignment horizontal="left" vertical="center"/>
    </xf>
    <xf numFmtId="49" fontId="4" fillId="3" borderId="5" xfId="0" applyNumberFormat="1"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0" fontId="4" fillId="3" borderId="23" xfId="0" applyFont="1" applyFill="1" applyBorder="1" applyAlignment="1" applyProtection="1">
      <alignment horizontal="left" vertical="center"/>
    </xf>
    <xf numFmtId="0" fontId="4" fillId="3" borderId="23" xfId="2" applyFont="1" applyFill="1" applyBorder="1" applyProtection="1">
      <alignment vertical="center"/>
    </xf>
    <xf numFmtId="0" fontId="4" fillId="3" borderId="26" xfId="0" applyFont="1" applyFill="1" applyBorder="1" applyAlignment="1" applyProtection="1">
      <alignment horizontal="left" vertical="center"/>
    </xf>
    <xf numFmtId="0" fontId="4" fillId="0" borderId="17" xfId="0" applyFont="1" applyBorder="1" applyAlignment="1" applyProtection="1">
      <alignment horizontal="left" vertical="center"/>
    </xf>
    <xf numFmtId="0" fontId="4" fillId="0" borderId="10" xfId="0" applyFont="1" applyBorder="1" applyAlignment="1" applyProtection="1">
      <alignment horizontal="left" vertical="center"/>
    </xf>
    <xf numFmtId="0" fontId="4" fillId="0" borderId="12" xfId="0" applyFont="1" applyBorder="1" applyAlignment="1" applyProtection="1">
      <alignment horizontal="left" vertical="center"/>
    </xf>
    <xf numFmtId="0" fontId="4" fillId="3" borderId="17" xfId="0" applyFont="1" applyFill="1" applyBorder="1" applyAlignment="1" applyProtection="1">
      <alignment horizontal="center" vertical="center"/>
    </xf>
    <xf numFmtId="0" fontId="4" fillId="3" borderId="10" xfId="0" applyFont="1" applyFill="1" applyBorder="1" applyAlignment="1" applyProtection="1">
      <alignment horizontal="center" vertical="center"/>
    </xf>
    <xf numFmtId="0" fontId="4" fillId="3" borderId="12" xfId="0" applyFont="1" applyFill="1" applyBorder="1" applyAlignment="1" applyProtection="1">
      <alignment horizontal="center" vertical="center"/>
    </xf>
    <xf numFmtId="38" fontId="4" fillId="0" borderId="17" xfId="0" applyNumberFormat="1" applyFont="1" applyBorder="1" applyAlignment="1" applyProtection="1">
      <alignment horizontal="right" vertical="center"/>
    </xf>
    <xf numFmtId="38" fontId="4" fillId="0" borderId="10" xfId="0" applyNumberFormat="1" applyFont="1" applyBorder="1" applyAlignment="1" applyProtection="1">
      <alignment horizontal="right" vertical="center"/>
    </xf>
    <xf numFmtId="0" fontId="4" fillId="0" borderId="60" xfId="0" applyFont="1" applyBorder="1" applyAlignment="1" applyProtection="1">
      <alignment horizontal="left" vertical="top"/>
    </xf>
    <xf numFmtId="0" fontId="4" fillId="0" borderId="39" xfId="0" applyFont="1" applyBorder="1" applyAlignment="1" applyProtection="1">
      <alignment horizontal="left" vertical="top"/>
    </xf>
    <xf numFmtId="0" fontId="4" fillId="0" borderId="61" xfId="0" applyFont="1" applyBorder="1" applyAlignment="1" applyProtection="1">
      <alignment horizontal="left" vertical="top"/>
    </xf>
    <xf numFmtId="0" fontId="4" fillId="0" borderId="12" xfId="2" applyFont="1" applyBorder="1" applyProtection="1">
      <alignment vertical="center"/>
    </xf>
    <xf numFmtId="0" fontId="4" fillId="0" borderId="24" xfId="0" applyFont="1" applyBorder="1" applyAlignment="1" applyProtection="1">
      <alignment horizontal="left" vertical="top"/>
    </xf>
    <xf numFmtId="0" fontId="4" fillId="0" borderId="20" xfId="0" applyFont="1" applyBorder="1" applyAlignment="1" applyProtection="1">
      <alignment horizontal="left" vertical="top"/>
    </xf>
    <xf numFmtId="0" fontId="4" fillId="0" borderId="21" xfId="0" applyFont="1" applyBorder="1" applyAlignment="1" applyProtection="1">
      <alignment horizontal="left" vertical="top"/>
    </xf>
    <xf numFmtId="0" fontId="4" fillId="0" borderId="21" xfId="2" applyFont="1" applyBorder="1" applyProtection="1">
      <alignment vertical="center"/>
    </xf>
    <xf numFmtId="0" fontId="4" fillId="4" borderId="0" xfId="0" applyFont="1" applyFill="1" applyAlignment="1" applyProtection="1">
      <alignment horizontal="left" vertical="top"/>
    </xf>
    <xf numFmtId="49" fontId="4" fillId="4" borderId="0" xfId="2" applyNumberFormat="1" applyFont="1" applyFill="1" applyAlignment="1" applyProtection="1">
      <alignment horizontal="center" vertical="center"/>
    </xf>
    <xf numFmtId="49" fontId="4" fillId="4" borderId="0" xfId="0" applyNumberFormat="1" applyFont="1" applyFill="1" applyAlignment="1" applyProtection="1">
      <alignment horizontal="left" vertical="center"/>
    </xf>
    <xf numFmtId="40" fontId="4" fillId="4" borderId="0" xfId="0" applyNumberFormat="1" applyFont="1" applyFill="1" applyAlignment="1" applyProtection="1">
      <alignment horizontal="right" vertical="center"/>
    </xf>
    <xf numFmtId="182" fontId="4" fillId="0" borderId="0" xfId="6" applyNumberFormat="1" applyFont="1" applyProtection="1">
      <alignment vertical="center"/>
    </xf>
    <xf numFmtId="182" fontId="22" fillId="0" borderId="0" xfId="0" applyNumberFormat="1" applyFont="1" applyAlignment="1" applyProtection="1">
      <alignment vertical="top"/>
    </xf>
    <xf numFmtId="177" fontId="22" fillId="0" borderId="0" xfId="0" applyNumberFormat="1" applyFont="1" applyAlignment="1" applyProtection="1">
      <alignment vertical="top"/>
    </xf>
    <xf numFmtId="0" fontId="22" fillId="0" borderId="29" xfId="0" applyFont="1" applyBorder="1" applyAlignment="1" applyProtection="1">
      <alignment vertical="top"/>
    </xf>
    <xf numFmtId="182" fontId="4" fillId="0" borderId="0" xfId="6" applyNumberFormat="1" applyFont="1" applyAlignment="1" applyProtection="1">
      <alignment horizontal="center" vertical="center"/>
    </xf>
    <xf numFmtId="178" fontId="4" fillId="0" borderId="0" xfId="6" applyNumberFormat="1" applyFont="1" applyAlignment="1" applyProtection="1">
      <alignment horizontal="left" vertical="center"/>
    </xf>
    <xf numFmtId="0" fontId="4" fillId="0" borderId="0" xfId="0" applyFont="1" applyAlignment="1" applyProtection="1">
      <alignment horizontal="left" vertical="top"/>
    </xf>
    <xf numFmtId="0" fontId="4" fillId="0" borderId="0" xfId="0" applyFont="1" applyAlignment="1" applyProtection="1">
      <alignment horizontal="left" vertical="center"/>
    </xf>
    <xf numFmtId="182" fontId="15" fillId="0" borderId="0" xfId="0" applyNumberFormat="1" applyFont="1" applyAlignment="1" applyProtection="1">
      <alignment horizontal="right" vertical="top"/>
    </xf>
    <xf numFmtId="0" fontId="22" fillId="0" borderId="0" xfId="0" applyFont="1" applyAlignment="1" applyProtection="1">
      <alignment horizontal="left" vertical="top" wrapText="1"/>
    </xf>
    <xf numFmtId="0" fontId="15" fillId="0" borderId="29" xfId="0" applyFont="1" applyBorder="1" applyAlignment="1" applyProtection="1">
      <alignment vertical="top"/>
    </xf>
    <xf numFmtId="0" fontId="4" fillId="0" borderId="0" xfId="0" applyFont="1" applyAlignment="1" applyProtection="1">
      <alignment horizontal="right" vertical="top"/>
    </xf>
    <xf numFmtId="0" fontId="4" fillId="0" borderId="29" xfId="0" applyFont="1" applyBorder="1" applyAlignment="1" applyProtection="1">
      <alignment vertical="top"/>
    </xf>
    <xf numFmtId="178" fontId="4" fillId="0" borderId="16" xfId="6" applyNumberFormat="1" applyFont="1" applyBorder="1" applyProtection="1">
      <alignment vertical="center"/>
    </xf>
    <xf numFmtId="178" fontId="4" fillId="0" borderId="5" xfId="6" applyNumberFormat="1" applyFont="1" applyBorder="1" applyProtection="1">
      <alignment vertical="center"/>
    </xf>
    <xf numFmtId="178" fontId="4" fillId="0" borderId="7" xfId="6" applyNumberFormat="1" applyFont="1" applyBorder="1" applyProtection="1">
      <alignment vertical="center"/>
    </xf>
    <xf numFmtId="178" fontId="4" fillId="0" borderId="17" xfId="6" applyNumberFormat="1" applyFont="1" applyBorder="1" applyProtection="1">
      <alignment vertical="center"/>
    </xf>
    <xf numFmtId="178" fontId="4" fillId="0" borderId="10" xfId="6" applyNumberFormat="1" applyFont="1" applyBorder="1" applyProtection="1">
      <alignment vertical="center"/>
    </xf>
    <xf numFmtId="178" fontId="4" fillId="0" borderId="12" xfId="6" applyNumberFormat="1" applyFont="1" applyBorder="1" applyProtection="1">
      <alignment vertical="center"/>
    </xf>
    <xf numFmtId="38" fontId="4" fillId="0" borderId="0" xfId="2" applyNumberFormat="1" applyFont="1" applyProtection="1">
      <alignment vertical="center"/>
    </xf>
    <xf numFmtId="182" fontId="4" fillId="0" borderId="17" xfId="6" applyNumberFormat="1" applyFont="1" applyBorder="1" applyProtection="1">
      <alignment vertical="center"/>
    </xf>
    <xf numFmtId="182" fontId="4" fillId="0" borderId="10" xfId="6" applyNumberFormat="1" applyFont="1" applyBorder="1" applyProtection="1">
      <alignment vertical="center"/>
    </xf>
    <xf numFmtId="182" fontId="4" fillId="0" borderId="12" xfId="6" applyNumberFormat="1" applyFont="1" applyBorder="1" applyProtection="1">
      <alignment vertical="center"/>
    </xf>
    <xf numFmtId="38" fontId="4" fillId="0" borderId="17" xfId="6" applyNumberFormat="1" applyFont="1" applyBorder="1" applyAlignment="1" applyProtection="1">
      <alignment horizontal="right" vertical="center"/>
    </xf>
    <xf numFmtId="182" fontId="4" fillId="0" borderId="10" xfId="6" applyNumberFormat="1" applyFont="1" applyBorder="1" applyAlignment="1" applyProtection="1">
      <alignment horizontal="right" vertical="center"/>
    </xf>
    <xf numFmtId="182" fontId="4" fillId="0" borderId="12" xfId="6" applyNumberFormat="1" applyFont="1" applyBorder="1" applyAlignment="1" applyProtection="1">
      <alignment horizontal="right" vertical="center"/>
    </xf>
    <xf numFmtId="178" fontId="4" fillId="0" borderId="56" xfId="6" applyNumberFormat="1" applyFont="1" applyBorder="1" applyProtection="1">
      <alignment vertical="center"/>
    </xf>
    <xf numFmtId="178" fontId="4" fillId="0" borderId="14" xfId="6" applyNumberFormat="1" applyFont="1" applyBorder="1" applyProtection="1">
      <alignment vertical="center"/>
    </xf>
    <xf numFmtId="178" fontId="4" fillId="0" borderId="55" xfId="6" applyNumberFormat="1" applyFont="1" applyBorder="1" applyProtection="1">
      <alignment vertical="center"/>
    </xf>
    <xf numFmtId="178" fontId="4" fillId="0" borderId="0" xfId="6" applyNumberFormat="1" applyFont="1" applyAlignment="1" applyProtection="1">
      <alignment vertical="top"/>
    </xf>
    <xf numFmtId="38" fontId="4" fillId="0" borderId="0" xfId="0" applyNumberFormat="1" applyFont="1" applyAlignment="1" applyProtection="1">
      <alignment vertical="top"/>
    </xf>
    <xf numFmtId="0" fontId="24" fillId="0" borderId="0" xfId="0" applyFont="1" applyProtection="1">
      <alignment vertical="center"/>
    </xf>
    <xf numFmtId="0" fontId="4" fillId="0" borderId="28" xfId="6" applyFont="1" applyBorder="1" applyProtection="1">
      <alignment vertical="center"/>
    </xf>
    <xf numFmtId="0" fontId="4" fillId="0" borderId="2" xfId="6" applyFont="1" applyBorder="1" applyProtection="1">
      <alignment vertical="center"/>
    </xf>
    <xf numFmtId="0" fontId="4" fillId="0" borderId="46" xfId="6" applyFont="1" applyBorder="1" applyProtection="1">
      <alignment vertical="center"/>
    </xf>
    <xf numFmtId="49" fontId="4" fillId="0" borderId="28" xfId="0" applyNumberFormat="1" applyFont="1" applyBorder="1" applyAlignment="1" applyProtection="1">
      <alignment horizontal="left" vertical="center"/>
    </xf>
    <xf numFmtId="49" fontId="4" fillId="0" borderId="2" xfId="0" applyNumberFormat="1" applyFont="1" applyBorder="1" applyAlignment="1" applyProtection="1">
      <alignment horizontal="left" vertical="center"/>
    </xf>
    <xf numFmtId="38" fontId="4" fillId="0" borderId="2" xfId="0" applyNumberFormat="1" applyFont="1" applyBorder="1" applyAlignment="1" applyProtection="1">
      <alignment horizontal="left" vertical="center"/>
    </xf>
    <xf numFmtId="49" fontId="4" fillId="0" borderId="46" xfId="0" applyNumberFormat="1" applyFont="1" applyBorder="1" applyAlignment="1" applyProtection="1">
      <alignment horizontal="left" vertical="center"/>
    </xf>
    <xf numFmtId="0" fontId="4" fillId="0" borderId="16" xfId="6" applyFont="1" applyBorder="1" applyAlignment="1" applyProtection="1">
      <alignment horizontal="left" vertical="center"/>
    </xf>
    <xf numFmtId="0" fontId="4" fillId="0" borderId="5" xfId="6" applyFont="1" applyBorder="1" applyAlignment="1" applyProtection="1">
      <alignment horizontal="left" vertical="center"/>
    </xf>
    <xf numFmtId="0" fontId="4" fillId="0" borderId="7" xfId="6" applyFont="1" applyBorder="1" applyAlignment="1" applyProtection="1">
      <alignment horizontal="left" vertical="center"/>
    </xf>
    <xf numFmtId="0" fontId="4" fillId="0" borderId="17" xfId="0" applyFont="1" applyBorder="1" applyProtection="1">
      <alignment vertical="center"/>
    </xf>
    <xf numFmtId="0" fontId="4" fillId="0" borderId="10" xfId="0" applyFont="1" applyBorder="1" applyProtection="1">
      <alignment vertical="center"/>
    </xf>
    <xf numFmtId="0" fontId="4" fillId="0" borderId="12" xfId="0" applyFont="1" applyBorder="1" applyProtection="1">
      <alignment vertical="center"/>
    </xf>
    <xf numFmtId="0" fontId="4" fillId="0" borderId="17" xfId="0" applyFont="1" applyBorder="1" applyAlignment="1" applyProtection="1">
      <alignment vertical="center" wrapText="1"/>
    </xf>
    <xf numFmtId="0" fontId="4" fillId="0" borderId="10" xfId="0" applyFont="1" applyBorder="1" applyAlignment="1" applyProtection="1">
      <alignment vertical="center" wrapText="1"/>
    </xf>
    <xf numFmtId="0" fontId="4" fillId="0" borderId="12" xfId="0" applyFont="1" applyBorder="1" applyAlignment="1" applyProtection="1">
      <alignment vertical="center" wrapText="1"/>
    </xf>
    <xf numFmtId="0" fontId="4" fillId="0" borderId="56" xfId="0" applyFont="1" applyBorder="1" applyAlignment="1" applyProtection="1">
      <alignment vertical="center" wrapText="1"/>
    </xf>
    <xf numFmtId="0" fontId="4" fillId="0" borderId="14" xfId="0" applyFont="1" applyBorder="1" applyProtection="1">
      <alignment vertical="center"/>
    </xf>
    <xf numFmtId="0" fontId="4" fillId="0" borderId="55" xfId="0" applyFont="1" applyBorder="1" applyProtection="1">
      <alignment vertical="center"/>
    </xf>
    <xf numFmtId="0" fontId="15" fillId="4" borderId="0" xfId="0" applyFont="1" applyFill="1" applyAlignment="1" applyProtection="1">
      <alignment horizontal="right" vertical="top"/>
    </xf>
    <xf numFmtId="182" fontId="16" fillId="0" borderId="0" xfId="0" applyNumberFormat="1" applyFont="1" applyAlignment="1" applyProtection="1">
      <alignment vertical="top"/>
    </xf>
    <xf numFmtId="0" fontId="4" fillId="0" borderId="29" xfId="6" applyFont="1" applyBorder="1" applyProtection="1">
      <alignment vertical="center"/>
    </xf>
    <xf numFmtId="182" fontId="16" fillId="0" borderId="20" xfId="0" applyNumberFormat="1" applyFont="1" applyBorder="1" applyAlignment="1" applyProtection="1">
      <alignment vertical="top"/>
    </xf>
    <xf numFmtId="0" fontId="16" fillId="0" borderId="21" xfId="0" applyFont="1" applyBorder="1" applyAlignment="1" applyProtection="1">
      <alignment vertical="top"/>
    </xf>
    <xf numFmtId="0" fontId="4" fillId="0" borderId="0" xfId="0" applyFont="1" applyProtection="1">
      <alignment vertical="center"/>
    </xf>
    <xf numFmtId="0" fontId="14" fillId="0" borderId="27" xfId="0" applyFont="1" applyBorder="1" applyProtection="1">
      <alignment vertical="center"/>
    </xf>
    <xf numFmtId="0" fontId="16" fillId="0" borderId="20" xfId="0" applyFont="1" applyBorder="1" applyAlignment="1" applyProtection="1">
      <alignment horizontal="left" vertical="top"/>
    </xf>
    <xf numFmtId="0" fontId="4" fillId="0" borderId="28" xfId="6" applyFont="1" applyBorder="1" applyAlignment="1" applyProtection="1">
      <alignment horizontal="center" vertical="center" wrapText="1"/>
    </xf>
    <xf numFmtId="0" fontId="4" fillId="0" borderId="2" xfId="6" applyFont="1" applyBorder="1" applyAlignment="1" applyProtection="1">
      <alignment horizontal="center" vertical="center"/>
    </xf>
    <xf numFmtId="0" fontId="4" fillId="0" borderId="18" xfId="6" applyFont="1" applyBorder="1" applyAlignment="1" applyProtection="1">
      <alignment horizontal="center" vertical="center"/>
    </xf>
    <xf numFmtId="177" fontId="4" fillId="0" borderId="1" xfId="0" applyNumberFormat="1" applyFont="1" applyBorder="1" applyAlignment="1" applyProtection="1">
      <alignment horizontal="center" vertical="center" wrapText="1"/>
    </xf>
    <xf numFmtId="177" fontId="4" fillId="0" borderId="2" xfId="0" applyNumberFormat="1" applyFont="1" applyBorder="1" applyAlignment="1" applyProtection="1">
      <alignment horizontal="center" vertical="center"/>
    </xf>
    <xf numFmtId="177" fontId="4" fillId="0" borderId="18" xfId="0" applyNumberFormat="1" applyFont="1" applyBorder="1" applyAlignment="1" applyProtection="1">
      <alignment horizontal="center" vertical="center"/>
    </xf>
    <xf numFmtId="177" fontId="4" fillId="0" borderId="2" xfId="0" applyNumberFormat="1" applyFont="1" applyBorder="1" applyAlignment="1" applyProtection="1">
      <alignment horizontal="center" vertical="center" wrapText="1"/>
    </xf>
    <xf numFmtId="177" fontId="4" fillId="0" borderId="46" xfId="0" applyNumberFormat="1" applyFont="1" applyBorder="1" applyAlignment="1" applyProtection="1">
      <alignment horizontal="center" vertical="center" wrapText="1"/>
    </xf>
    <xf numFmtId="180" fontId="4" fillId="0" borderId="16" xfId="0" applyNumberFormat="1" applyFont="1" applyBorder="1" applyProtection="1">
      <alignment vertical="center"/>
    </xf>
    <xf numFmtId="0" fontId="4" fillId="0" borderId="5" xfId="2" applyFont="1" applyBorder="1" applyAlignment="1" applyProtection="1">
      <alignment horizontal="left" vertical="center"/>
    </xf>
    <xf numFmtId="0" fontId="4" fillId="0" borderId="7" xfId="2" applyFont="1" applyBorder="1" applyAlignment="1" applyProtection="1">
      <alignment horizontal="left" vertical="center"/>
    </xf>
    <xf numFmtId="180" fontId="4" fillId="0" borderId="17" xfId="0" applyNumberFormat="1" applyFont="1" applyBorder="1" applyProtection="1">
      <alignment vertical="center"/>
    </xf>
    <xf numFmtId="0" fontId="4" fillId="0" borderId="10" xfId="2" applyFont="1" applyBorder="1" applyAlignment="1" applyProtection="1">
      <alignment horizontal="left" vertical="center"/>
    </xf>
    <xf numFmtId="0" fontId="4" fillId="0" borderId="12" xfId="2" applyFont="1" applyBorder="1" applyAlignment="1" applyProtection="1">
      <alignment horizontal="left" vertical="center"/>
    </xf>
    <xf numFmtId="0" fontId="4" fillId="0" borderId="66" xfId="0" applyFont="1" applyBorder="1" applyAlignment="1" applyProtection="1">
      <alignment horizontal="left" vertical="center"/>
    </xf>
    <xf numFmtId="0" fontId="4" fillId="0" borderId="67" xfId="0" applyFont="1" applyBorder="1" applyAlignment="1" applyProtection="1">
      <alignment horizontal="left" vertical="center"/>
    </xf>
    <xf numFmtId="0" fontId="4" fillId="0" borderId="31" xfId="0" applyFont="1" applyBorder="1" applyProtection="1">
      <alignment vertical="center"/>
    </xf>
    <xf numFmtId="0" fontId="4" fillId="0" borderId="32" xfId="0" applyFont="1" applyBorder="1" applyProtection="1">
      <alignment vertical="center"/>
    </xf>
    <xf numFmtId="0" fontId="4" fillId="0" borderId="33" xfId="0" applyFont="1" applyBorder="1" applyProtection="1">
      <alignment vertical="center"/>
    </xf>
    <xf numFmtId="0" fontId="4" fillId="0" borderId="32" xfId="6" applyFont="1" applyBorder="1" applyAlignment="1" applyProtection="1">
      <alignment horizontal="right" vertical="center"/>
    </xf>
    <xf numFmtId="0" fontId="4" fillId="0" borderId="34" xfId="6" applyFont="1" applyBorder="1" applyAlignment="1" applyProtection="1">
      <alignment horizontal="right" vertical="center"/>
    </xf>
    <xf numFmtId="38" fontId="4" fillId="0" borderId="35" xfId="6" applyNumberFormat="1" applyFont="1" applyBorder="1" applyAlignment="1" applyProtection="1">
      <alignment horizontal="right" vertical="center"/>
    </xf>
    <xf numFmtId="178" fontId="4" fillId="0" borderId="34" xfId="6" applyNumberFormat="1" applyFont="1" applyBorder="1" applyAlignment="1" applyProtection="1">
      <alignment horizontal="right" vertical="center"/>
    </xf>
    <xf numFmtId="0" fontId="4" fillId="0" borderId="23" xfId="0" applyFont="1" applyBorder="1" applyAlignment="1" applyProtection="1">
      <alignment horizontal="left" vertical="center"/>
    </xf>
    <xf numFmtId="49" fontId="4" fillId="0" borderId="23" xfId="6" applyNumberFormat="1" applyFont="1" applyBorder="1" applyAlignment="1" applyProtection="1">
      <alignment horizontal="right" vertical="center"/>
    </xf>
    <xf numFmtId="178" fontId="4" fillId="0" borderId="23" xfId="6" applyNumberFormat="1" applyFont="1" applyBorder="1" applyAlignment="1" applyProtection="1">
      <alignment horizontal="right" vertical="center"/>
    </xf>
    <xf numFmtId="0" fontId="15" fillId="0" borderId="29" xfId="0" applyFont="1" applyBorder="1" applyProtection="1">
      <alignment vertical="center"/>
    </xf>
    <xf numFmtId="0" fontId="4" fillId="0" borderId="28" xfId="12" applyFont="1" applyBorder="1" applyAlignment="1" applyProtection="1">
      <alignment horizontal="left" vertical="center"/>
    </xf>
    <xf numFmtId="0" fontId="4" fillId="0" borderId="2" xfId="12" applyFont="1" applyBorder="1" applyAlignment="1" applyProtection="1">
      <alignment horizontal="left" vertical="center"/>
    </xf>
    <xf numFmtId="0" fontId="4" fillId="0" borderId="18" xfId="12" applyFont="1" applyBorder="1" applyAlignment="1" applyProtection="1">
      <alignment horizontal="left" vertical="center"/>
    </xf>
    <xf numFmtId="182" fontId="4" fillId="0" borderId="1" xfId="12" applyNumberFormat="1" applyFont="1" applyBorder="1" applyAlignment="1" applyProtection="1">
      <alignment horizontal="center" vertical="center"/>
    </xf>
    <xf numFmtId="0" fontId="4" fillId="0" borderId="2" xfId="12" applyFont="1" applyBorder="1" applyAlignment="1" applyProtection="1">
      <alignment horizontal="center" vertical="center"/>
    </xf>
    <xf numFmtId="0" fontId="4" fillId="0" borderId="46" xfId="12" applyFont="1" applyBorder="1" applyAlignment="1" applyProtection="1">
      <alignment horizontal="center" vertical="center"/>
    </xf>
    <xf numFmtId="180" fontId="4" fillId="0" borderId="3" xfId="12" applyNumberFormat="1" applyFont="1" applyBorder="1" applyProtection="1">
      <alignment vertical="center"/>
    </xf>
    <xf numFmtId="0" fontId="4" fillId="0" borderId="4" xfId="6" applyFont="1" applyBorder="1" applyAlignment="1" applyProtection="1">
      <alignment horizontal="left" vertical="center"/>
    </xf>
    <xf numFmtId="0" fontId="4" fillId="0" borderId="6" xfId="6" applyFont="1" applyBorder="1" applyAlignment="1" applyProtection="1">
      <alignment horizontal="left" vertical="center"/>
    </xf>
    <xf numFmtId="0" fontId="4" fillId="0" borderId="26" xfId="12" applyFont="1" applyBorder="1" applyProtection="1">
      <alignment vertical="center"/>
    </xf>
    <xf numFmtId="180" fontId="4" fillId="0" borderId="41" xfId="12" applyNumberFormat="1" applyFont="1" applyBorder="1" applyProtection="1">
      <alignment vertical="center"/>
    </xf>
    <xf numFmtId="0" fontId="4" fillId="0" borderId="49" xfId="6" applyFont="1" applyBorder="1" applyAlignment="1" applyProtection="1">
      <alignment horizontal="left" vertical="center"/>
    </xf>
    <xf numFmtId="0" fontId="4" fillId="0" borderId="50" xfId="6" applyFont="1" applyBorder="1" applyAlignment="1" applyProtection="1">
      <alignment horizontal="left" vertical="center"/>
    </xf>
    <xf numFmtId="0" fontId="4" fillId="0" borderId="43" xfId="6" applyFont="1" applyBorder="1" applyAlignment="1" applyProtection="1">
      <alignment horizontal="left" vertical="center"/>
    </xf>
    <xf numFmtId="0" fontId="4" fillId="0" borderId="12" xfId="6" applyFont="1" applyBorder="1" applyProtection="1">
      <alignment vertical="center"/>
    </xf>
    <xf numFmtId="0" fontId="4" fillId="0" borderId="38" xfId="6" applyFont="1" applyBorder="1" applyAlignment="1" applyProtection="1">
      <alignment horizontal="left" vertical="center"/>
    </xf>
    <xf numFmtId="0" fontId="4" fillId="0" borderId="39" xfId="6" applyFont="1" applyBorder="1" applyAlignment="1" applyProtection="1">
      <alignment horizontal="left" vertical="center"/>
    </xf>
    <xf numFmtId="0" fontId="4" fillId="0" borderId="40" xfId="6" applyFont="1" applyBorder="1" applyAlignment="1" applyProtection="1">
      <alignment horizontal="left" vertical="center"/>
    </xf>
    <xf numFmtId="0" fontId="4" fillId="0" borderId="9" xfId="6" applyFont="1" applyBorder="1" applyAlignment="1" applyProtection="1">
      <alignment horizontal="left" vertical="center"/>
    </xf>
    <xf numFmtId="0" fontId="4" fillId="0" borderId="10" xfId="6" applyFont="1" applyBorder="1" applyAlignment="1" applyProtection="1">
      <alignment horizontal="left" vertical="center"/>
    </xf>
    <xf numFmtId="0" fontId="4" fillId="0" borderId="11" xfId="6" applyFont="1" applyBorder="1" applyAlignment="1" applyProtection="1">
      <alignment horizontal="left" vertical="center"/>
    </xf>
    <xf numFmtId="180" fontId="4" fillId="0" borderId="45" xfId="12" applyNumberFormat="1" applyFont="1" applyBorder="1" applyProtection="1">
      <alignment vertical="center"/>
    </xf>
    <xf numFmtId="180" fontId="4" fillId="0" borderId="44" xfId="12" applyNumberFormat="1" applyFont="1" applyBorder="1" applyProtection="1">
      <alignment vertical="center"/>
    </xf>
    <xf numFmtId="0" fontId="4" fillId="0" borderId="63" xfId="6" applyFont="1" applyBorder="1" applyAlignment="1" applyProtection="1">
      <alignment horizontal="left" vertical="center"/>
    </xf>
    <xf numFmtId="0" fontId="4" fillId="0" borderId="0" xfId="6" applyFont="1" applyAlignment="1" applyProtection="1">
      <alignment horizontal="left" vertical="center"/>
    </xf>
    <xf numFmtId="0" fontId="4" fillId="0" borderId="48" xfId="6" applyFont="1" applyBorder="1" applyAlignment="1" applyProtection="1">
      <alignment horizontal="left" vertical="center"/>
    </xf>
    <xf numFmtId="0" fontId="4" fillId="0" borderId="37" xfId="6" applyFont="1" applyBorder="1" applyAlignment="1" applyProtection="1">
      <alignment horizontal="center" vertical="center" textRotation="255"/>
    </xf>
    <xf numFmtId="0" fontId="4" fillId="0" borderId="30" xfId="6" applyFont="1" applyBorder="1" applyAlignment="1" applyProtection="1">
      <alignment horizontal="center" vertical="center" textRotation="255"/>
    </xf>
    <xf numFmtId="0" fontId="4" fillId="0" borderId="42" xfId="6" applyFont="1" applyBorder="1" applyAlignment="1" applyProtection="1">
      <alignment horizontal="center" vertical="center" textRotation="255"/>
    </xf>
    <xf numFmtId="0" fontId="4" fillId="0" borderId="64" xfId="6" applyFont="1" applyBorder="1" applyAlignment="1" applyProtection="1">
      <alignment horizontal="left" vertical="center"/>
    </xf>
    <xf numFmtId="0" fontId="4" fillId="0" borderId="20" xfId="6" applyFont="1" applyBorder="1" applyAlignment="1" applyProtection="1">
      <alignment horizontal="left" vertical="center"/>
    </xf>
    <xf numFmtId="0" fontId="4" fillId="0" borderId="47" xfId="6" applyFont="1" applyBorder="1" applyAlignment="1" applyProtection="1">
      <alignment horizontal="left" vertical="center"/>
    </xf>
    <xf numFmtId="0" fontId="4" fillId="0" borderId="55" xfId="6" applyFont="1" applyBorder="1" applyProtection="1">
      <alignment vertical="center"/>
    </xf>
    <xf numFmtId="0" fontId="4" fillId="0" borderId="23" xfId="2" applyFont="1" applyBorder="1" applyProtection="1">
      <alignment vertical="center"/>
    </xf>
    <xf numFmtId="0" fontId="16" fillId="0" borderId="27" xfId="0" applyFont="1" applyBorder="1" applyAlignment="1" applyProtection="1">
      <alignment vertical="top"/>
    </xf>
    <xf numFmtId="180" fontId="15" fillId="0" borderId="0" xfId="0" applyNumberFormat="1" applyFont="1" applyAlignment="1" applyProtection="1">
      <alignment horizontal="left" vertical="center" wrapText="1"/>
    </xf>
    <xf numFmtId="180" fontId="15" fillId="0" borderId="29" xfId="0" applyNumberFormat="1" applyFont="1" applyBorder="1" applyProtection="1">
      <alignment vertical="center"/>
    </xf>
    <xf numFmtId="180" fontId="15" fillId="0" borderId="0" xfId="0" applyNumberFormat="1" applyFont="1" applyProtection="1">
      <alignment vertical="center"/>
    </xf>
    <xf numFmtId="0" fontId="17" fillId="0" borderId="52" xfId="0" applyFont="1" applyBorder="1" applyProtection="1">
      <alignment vertical="center"/>
    </xf>
    <xf numFmtId="0" fontId="4" fillId="0" borderId="2" xfId="0" applyFont="1" applyBorder="1" applyAlignment="1" applyProtection="1">
      <alignment horizontal="left" vertical="center"/>
    </xf>
    <xf numFmtId="0" fontId="4" fillId="0" borderId="2" xfId="0" applyFont="1" applyBorder="1" applyProtection="1">
      <alignment vertical="center"/>
    </xf>
    <xf numFmtId="0" fontId="4" fillId="0" borderId="36" xfId="0" applyFont="1" applyBorder="1" applyAlignment="1" applyProtection="1">
      <alignment horizontal="center" vertical="center"/>
    </xf>
    <xf numFmtId="178" fontId="4" fillId="0" borderId="36" xfId="0" applyNumberFormat="1" applyFont="1" applyBorder="1" applyAlignment="1" applyProtection="1">
      <alignment horizontal="center" vertical="center" wrapText="1"/>
    </xf>
    <xf numFmtId="0" fontId="4" fillId="0" borderId="2" xfId="2" applyFont="1" applyBorder="1" applyAlignment="1" applyProtection="1">
      <alignment horizontal="left" vertical="center"/>
    </xf>
    <xf numFmtId="0" fontId="4" fillId="0" borderId="1" xfId="2" applyFont="1" applyBorder="1" applyAlignment="1" applyProtection="1">
      <alignment horizontal="left" vertical="center" wrapText="1"/>
    </xf>
    <xf numFmtId="0" fontId="4" fillId="0" borderId="18" xfId="2" applyFont="1" applyBorder="1" applyAlignment="1" applyProtection="1">
      <alignment horizontal="left" vertical="center"/>
    </xf>
    <xf numFmtId="0" fontId="4" fillId="0" borderId="2" xfId="2" applyFont="1" applyBorder="1" applyAlignment="1" applyProtection="1">
      <alignment horizontal="left" vertical="center" wrapText="1"/>
    </xf>
    <xf numFmtId="0" fontId="4" fillId="0" borderId="46" xfId="2" applyFont="1" applyBorder="1" applyAlignment="1" applyProtection="1">
      <alignment horizontal="left" vertical="center" wrapText="1"/>
    </xf>
    <xf numFmtId="180" fontId="4" fillId="0" borderId="52" xfId="0" applyNumberFormat="1" applyFont="1" applyBorder="1" applyProtection="1">
      <alignment vertical="center"/>
    </xf>
    <xf numFmtId="180" fontId="4" fillId="0" borderId="3" xfId="0" applyNumberFormat="1" applyFont="1" applyBorder="1" applyProtection="1">
      <alignment vertical="center"/>
    </xf>
    <xf numFmtId="0" fontId="4" fillId="0" borderId="51" xfId="12" applyFont="1" applyBorder="1" applyAlignment="1" applyProtection="1">
      <alignment horizontal="center" vertical="center" wrapText="1"/>
    </xf>
    <xf numFmtId="0" fontId="4" fillId="0" borderId="4" xfId="12" applyFont="1" applyBorder="1" applyProtection="1">
      <alignment vertical="center"/>
    </xf>
    <xf numFmtId="0" fontId="4" fillId="0" borderId="5" xfId="12" applyFont="1" applyBorder="1" applyProtection="1">
      <alignment vertical="center"/>
    </xf>
    <xf numFmtId="0" fontId="4" fillId="0" borderId="6" xfId="12" applyFont="1" applyBorder="1" applyProtection="1">
      <alignment vertical="center"/>
    </xf>
    <xf numFmtId="0" fontId="4" fillId="3" borderId="0" xfId="0" applyFont="1" applyFill="1" applyProtection="1">
      <alignment vertical="center"/>
    </xf>
    <xf numFmtId="0" fontId="4" fillId="0" borderId="25"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51" xfId="0" applyFont="1" applyBorder="1" applyAlignment="1" applyProtection="1">
      <alignment horizontal="left" vertical="center"/>
    </xf>
    <xf numFmtId="180" fontId="4" fillId="0" borderId="41" xfId="0" applyNumberFormat="1" applyFont="1" applyBorder="1" applyProtection="1">
      <alignment vertical="center"/>
    </xf>
    <xf numFmtId="0" fontId="4" fillId="0" borderId="48" xfId="12" applyFont="1" applyBorder="1" applyAlignment="1" applyProtection="1">
      <alignment horizontal="center" vertical="center"/>
    </xf>
    <xf numFmtId="0" fontId="4" fillId="0" borderId="9" xfId="12" applyFont="1" applyBorder="1" applyProtection="1">
      <alignment vertical="center"/>
    </xf>
    <xf numFmtId="0" fontId="4" fillId="0" borderId="10" xfId="12" applyFont="1" applyBorder="1" applyProtection="1">
      <alignment vertical="center"/>
    </xf>
    <xf numFmtId="0" fontId="4" fillId="0" borderId="11" xfId="12" applyFont="1" applyBorder="1" applyProtection="1">
      <alignment vertical="center"/>
    </xf>
    <xf numFmtId="0" fontId="4" fillId="0" borderId="63" xfId="0" applyFont="1" applyBorder="1" applyAlignment="1" applyProtection="1">
      <alignment horizontal="left" vertical="center"/>
    </xf>
    <xf numFmtId="0" fontId="4" fillId="0" borderId="48" xfId="0" applyFont="1" applyBorder="1" applyAlignment="1" applyProtection="1">
      <alignment horizontal="left" vertical="center"/>
    </xf>
    <xf numFmtId="180" fontId="4" fillId="0" borderId="44" xfId="0" applyNumberFormat="1" applyFont="1" applyBorder="1" applyProtection="1">
      <alignment vertical="center"/>
    </xf>
    <xf numFmtId="0" fontId="4" fillId="0" borderId="47" xfId="12" applyFont="1" applyBorder="1" applyAlignment="1" applyProtection="1">
      <alignment horizontal="center" vertical="center"/>
    </xf>
    <xf numFmtId="0" fontId="4" fillId="0" borderId="13" xfId="12" applyFont="1" applyBorder="1" applyProtection="1">
      <alignment vertical="center"/>
    </xf>
    <xf numFmtId="0" fontId="4" fillId="0" borderId="14" xfId="12" applyFont="1" applyBorder="1" applyProtection="1">
      <alignment vertical="center"/>
    </xf>
    <xf numFmtId="0" fontId="4" fillId="0" borderId="15" xfId="12" applyFont="1" applyBorder="1" applyProtection="1">
      <alignment vertical="center"/>
    </xf>
    <xf numFmtId="0" fontId="4" fillId="0" borderId="64" xfId="0" applyFont="1" applyBorder="1" applyAlignment="1" applyProtection="1">
      <alignment horizontal="left" vertical="center"/>
    </xf>
    <xf numFmtId="0" fontId="4" fillId="0" borderId="20" xfId="0" applyFont="1" applyBorder="1" applyAlignment="1" applyProtection="1">
      <alignment horizontal="left" vertical="center"/>
    </xf>
    <xf numFmtId="0" fontId="4" fillId="0" borderId="47" xfId="0" applyFont="1" applyBorder="1" applyAlignment="1" applyProtection="1">
      <alignment horizontal="left" vertical="center"/>
    </xf>
    <xf numFmtId="0" fontId="4" fillId="0" borderId="19" xfId="12" applyFont="1" applyBorder="1" applyAlignment="1" applyProtection="1">
      <alignment horizontal="center" vertical="center" textRotation="255"/>
    </xf>
    <xf numFmtId="0" fontId="4" fillId="3" borderId="19" xfId="12" applyFont="1" applyFill="1" applyBorder="1" applyAlignment="1" applyProtection="1">
      <alignment horizontal="center" vertical="center"/>
    </xf>
    <xf numFmtId="0" fontId="4" fillId="0" borderId="4"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30" xfId="12" applyFont="1" applyBorder="1" applyAlignment="1" applyProtection="1">
      <alignment horizontal="center" vertical="center" textRotation="255"/>
    </xf>
    <xf numFmtId="0" fontId="4" fillId="3" borderId="30" xfId="12" applyFont="1" applyFill="1" applyBorder="1" applyAlignment="1" applyProtection="1">
      <alignment horizontal="center" vertical="center"/>
    </xf>
    <xf numFmtId="0" fontId="4" fillId="3" borderId="38" xfId="2" applyFont="1" applyFill="1" applyBorder="1" applyAlignment="1" applyProtection="1">
      <alignment horizontal="center" vertical="center"/>
    </xf>
    <xf numFmtId="0" fontId="4" fillId="3" borderId="39" xfId="2" applyFont="1" applyFill="1" applyBorder="1" applyAlignment="1" applyProtection="1">
      <alignment horizontal="center" vertical="center"/>
    </xf>
    <xf numFmtId="0" fontId="4" fillId="3" borderId="40" xfId="2" applyFont="1" applyFill="1" applyBorder="1" applyAlignment="1" applyProtection="1">
      <alignment horizontal="center" vertical="center"/>
    </xf>
    <xf numFmtId="49" fontId="4" fillId="3" borderId="38" xfId="0" applyNumberFormat="1" applyFont="1" applyFill="1" applyBorder="1" applyAlignment="1" applyProtection="1">
      <alignment horizontal="center" vertical="center"/>
    </xf>
    <xf numFmtId="49" fontId="4" fillId="3" borderId="40" xfId="0" applyNumberFormat="1" applyFont="1" applyFill="1" applyBorder="1" applyAlignment="1" applyProtection="1">
      <alignment horizontal="center" vertical="center"/>
    </xf>
    <xf numFmtId="49" fontId="4" fillId="3" borderId="39" xfId="0" applyNumberFormat="1" applyFont="1" applyFill="1" applyBorder="1" applyAlignment="1" applyProtection="1">
      <alignment horizontal="center" vertical="center"/>
    </xf>
    <xf numFmtId="49" fontId="4" fillId="3" borderId="61" xfId="0" applyNumberFormat="1" applyFont="1" applyFill="1" applyBorder="1" applyAlignment="1" applyProtection="1">
      <alignment horizontal="center" vertical="center"/>
    </xf>
    <xf numFmtId="0" fontId="4" fillId="3" borderId="63" xfId="2" applyFont="1" applyFill="1" applyBorder="1" applyAlignment="1" applyProtection="1">
      <alignment horizontal="center" vertical="center"/>
    </xf>
    <xf numFmtId="0" fontId="4" fillId="3" borderId="0" xfId="2" applyFont="1" applyFill="1" applyAlignment="1" applyProtection="1">
      <alignment horizontal="center" vertical="center"/>
    </xf>
    <xf numFmtId="0" fontId="4" fillId="3" borderId="48" xfId="2" applyFont="1" applyFill="1" applyBorder="1" applyAlignment="1" applyProtection="1">
      <alignment horizontal="center" vertical="center"/>
    </xf>
    <xf numFmtId="49" fontId="4" fillId="3" borderId="63" xfId="0" applyNumberFormat="1" applyFont="1" applyFill="1" applyBorder="1" applyAlignment="1" applyProtection="1">
      <alignment horizontal="center" vertical="center"/>
    </xf>
    <xf numFmtId="49" fontId="4" fillId="3" borderId="48" xfId="0" applyNumberFormat="1" applyFont="1" applyFill="1" applyBorder="1" applyAlignment="1" applyProtection="1">
      <alignment horizontal="center" vertical="center"/>
    </xf>
    <xf numFmtId="49" fontId="4" fillId="3" borderId="0" xfId="0" applyNumberFormat="1" applyFont="1" applyFill="1" applyAlignment="1" applyProtection="1">
      <alignment horizontal="center" vertical="center"/>
    </xf>
    <xf numFmtId="49" fontId="4" fillId="3" borderId="29" xfId="0" applyNumberFormat="1" applyFont="1" applyFill="1" applyBorder="1" applyAlignment="1" applyProtection="1">
      <alignment horizontal="center" vertical="center"/>
    </xf>
    <xf numFmtId="180" fontId="4" fillId="0" borderId="60" xfId="0" applyNumberFormat="1" applyFont="1" applyBorder="1" applyProtection="1">
      <alignment vertical="center"/>
    </xf>
    <xf numFmtId="0" fontId="4" fillId="3" borderId="68" xfId="12" applyFont="1" applyFill="1" applyBorder="1" applyAlignment="1" applyProtection="1">
      <alignment horizontal="center" vertical="center"/>
    </xf>
    <xf numFmtId="0" fontId="4" fillId="3" borderId="49" xfId="2" applyFont="1" applyFill="1" applyBorder="1" applyAlignment="1" applyProtection="1">
      <alignment horizontal="center" vertical="center"/>
    </xf>
    <xf numFmtId="0" fontId="4" fillId="3" borderId="50" xfId="2" applyFont="1" applyFill="1" applyBorder="1" applyAlignment="1" applyProtection="1">
      <alignment horizontal="center" vertical="center"/>
    </xf>
    <xf numFmtId="0" fontId="4" fillId="3" borderId="43" xfId="2" applyFont="1" applyFill="1" applyBorder="1" applyAlignment="1" applyProtection="1">
      <alignment horizontal="center" vertical="center"/>
    </xf>
    <xf numFmtId="49" fontId="4" fillId="3" borderId="49" xfId="0" applyNumberFormat="1" applyFont="1" applyFill="1" applyBorder="1" applyAlignment="1" applyProtection="1">
      <alignment horizontal="center" vertical="center"/>
    </xf>
    <xf numFmtId="49" fontId="4" fillId="3" borderId="43" xfId="0" applyNumberFormat="1" applyFont="1" applyFill="1" applyBorder="1" applyAlignment="1" applyProtection="1">
      <alignment horizontal="center" vertical="center"/>
    </xf>
    <xf numFmtId="49" fontId="4" fillId="3" borderId="50" xfId="0" applyNumberFormat="1" applyFont="1" applyFill="1" applyBorder="1" applyAlignment="1" applyProtection="1">
      <alignment horizontal="center" vertical="center"/>
    </xf>
    <xf numFmtId="49" fontId="4" fillId="3" borderId="70" xfId="0" applyNumberFormat="1" applyFont="1" applyFill="1" applyBorder="1" applyAlignment="1" applyProtection="1">
      <alignment horizontal="center" vertical="center"/>
    </xf>
    <xf numFmtId="180" fontId="4" fillId="0" borderId="71" xfId="0" applyNumberFormat="1" applyFont="1" applyBorder="1" applyProtection="1">
      <alignment vertical="center"/>
    </xf>
    <xf numFmtId="0" fontId="4" fillId="0" borderId="1" xfId="0" applyFont="1" applyBorder="1" applyAlignment="1" applyProtection="1">
      <alignment horizontal="left" vertical="center"/>
    </xf>
    <xf numFmtId="0" fontId="4" fillId="0" borderId="18" xfId="0" applyFont="1" applyBorder="1" applyAlignment="1" applyProtection="1">
      <alignment horizontal="left" vertical="center"/>
    </xf>
    <xf numFmtId="180" fontId="4" fillId="0" borderId="75" xfId="0" applyNumberFormat="1" applyFont="1" applyBorder="1" applyProtection="1">
      <alignment vertical="center"/>
    </xf>
    <xf numFmtId="0" fontId="4" fillId="0" borderId="30" xfId="0" applyFont="1" applyBorder="1" applyAlignment="1" applyProtection="1">
      <alignment horizontal="center" vertical="center" textRotation="255" wrapText="1"/>
    </xf>
    <xf numFmtId="0" fontId="4" fillId="0" borderId="48" xfId="0" applyFont="1" applyBorder="1" applyAlignment="1" applyProtection="1">
      <alignment vertical="center" textRotation="255"/>
    </xf>
    <xf numFmtId="0" fontId="4" fillId="0" borderId="49" xfId="12" applyFont="1" applyBorder="1" applyProtection="1">
      <alignment vertical="center"/>
    </xf>
    <xf numFmtId="0" fontId="4" fillId="0" borderId="50" xfId="12" applyFont="1" applyBorder="1" applyProtection="1">
      <alignment vertical="center"/>
    </xf>
    <xf numFmtId="0" fontId="4" fillId="0" borderId="43" xfId="12" applyFont="1" applyBorder="1" applyProtection="1">
      <alignment vertical="center"/>
    </xf>
    <xf numFmtId="0" fontId="4" fillId="0" borderId="43" xfId="0" applyFont="1" applyBorder="1" applyAlignment="1" applyProtection="1">
      <alignment vertical="center" textRotation="255"/>
    </xf>
    <xf numFmtId="0" fontId="4" fillId="0" borderId="49" xfId="0" applyFont="1" applyBorder="1" applyAlignment="1" applyProtection="1">
      <alignment horizontal="left" vertical="center"/>
    </xf>
    <xf numFmtId="0" fontId="4" fillId="0" borderId="50" xfId="0" applyFont="1" applyBorder="1" applyAlignment="1" applyProtection="1">
      <alignment horizontal="left" vertical="center"/>
    </xf>
    <xf numFmtId="0" fontId="4" fillId="0" borderId="43" xfId="0" applyFont="1" applyBorder="1" applyAlignment="1" applyProtection="1">
      <alignment horizontal="left" vertical="center"/>
    </xf>
    <xf numFmtId="0" fontId="4" fillId="0" borderId="39" xfId="12" applyFont="1" applyBorder="1" applyProtection="1">
      <alignment vertical="center"/>
    </xf>
    <xf numFmtId="0" fontId="4" fillId="0" borderId="40" xfId="12" applyFont="1" applyBorder="1" applyProtection="1">
      <alignment vertical="center"/>
    </xf>
    <xf numFmtId="0" fontId="4" fillId="3" borderId="8" xfId="12" applyFont="1" applyFill="1" applyBorder="1" applyProtection="1">
      <alignment vertical="center"/>
    </xf>
    <xf numFmtId="0" fontId="4" fillId="0" borderId="9" xfId="0" applyFont="1" applyBorder="1" applyAlignment="1" applyProtection="1">
      <alignment horizontal="left" vertical="center"/>
    </xf>
    <xf numFmtId="0" fontId="4" fillId="0" borderId="11" xfId="0" applyFont="1" applyBorder="1" applyAlignment="1" applyProtection="1">
      <alignment horizontal="left" vertical="center"/>
    </xf>
    <xf numFmtId="0" fontId="4" fillId="0" borderId="38" xfId="0" applyFont="1" applyBorder="1" applyAlignment="1" applyProtection="1">
      <alignment horizontal="left" vertical="center"/>
    </xf>
    <xf numFmtId="0" fontId="4" fillId="0" borderId="39" xfId="0" applyFont="1" applyBorder="1" applyAlignment="1" applyProtection="1">
      <alignment horizontal="left" vertical="center"/>
    </xf>
    <xf numFmtId="0" fontId="4" fillId="0" borderId="40" xfId="0" applyFont="1" applyBorder="1" applyAlignment="1" applyProtection="1">
      <alignment horizontal="left" vertical="center"/>
    </xf>
    <xf numFmtId="0" fontId="4" fillId="0" borderId="64" xfId="2" applyFont="1" applyBorder="1" applyAlignment="1" applyProtection="1">
      <alignment horizontal="left" vertical="center"/>
    </xf>
    <xf numFmtId="0" fontId="4" fillId="0" borderId="20" xfId="2" applyFont="1" applyBorder="1" applyAlignment="1" applyProtection="1">
      <alignment horizontal="left" vertical="center"/>
    </xf>
    <xf numFmtId="0" fontId="4" fillId="0" borderId="47" xfId="2" applyFont="1" applyBorder="1" applyAlignment="1" applyProtection="1">
      <alignment horizontal="left" vertical="center"/>
    </xf>
    <xf numFmtId="0" fontId="4" fillId="3" borderId="36" xfId="12"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18" xfId="0" applyFont="1" applyFill="1" applyBorder="1" applyAlignment="1" applyProtection="1">
      <alignment horizontal="center" vertical="center"/>
    </xf>
    <xf numFmtId="49" fontId="4" fillId="5" borderId="1" xfId="0" applyNumberFormat="1" applyFont="1" applyFill="1" applyBorder="1" applyAlignment="1" applyProtection="1">
      <alignment horizontal="center" vertical="center"/>
    </xf>
    <xf numFmtId="49" fontId="4" fillId="5" borderId="18" xfId="0" applyNumberFormat="1" applyFont="1" applyFill="1" applyBorder="1" applyAlignment="1" applyProtection="1">
      <alignment horizontal="center" vertical="center"/>
    </xf>
    <xf numFmtId="49" fontId="4" fillId="5" borderId="2" xfId="0" applyNumberFormat="1" applyFont="1" applyFill="1" applyBorder="1" applyAlignment="1" applyProtection="1">
      <alignment horizontal="center" vertical="center"/>
    </xf>
    <xf numFmtId="49" fontId="4" fillId="5" borderId="46" xfId="0" applyNumberFormat="1" applyFont="1" applyFill="1" applyBorder="1" applyAlignment="1" applyProtection="1">
      <alignment horizontal="center" vertical="center"/>
    </xf>
    <xf numFmtId="0" fontId="4" fillId="0" borderId="19" xfId="0" applyFont="1" applyBorder="1" applyAlignment="1" applyProtection="1">
      <alignment horizontal="center" vertical="center" textRotation="255"/>
    </xf>
    <xf numFmtId="0" fontId="4" fillId="0" borderId="25" xfId="0" applyFont="1" applyBorder="1" applyAlignment="1" applyProtection="1">
      <alignment horizontal="center" vertical="center" textRotation="255"/>
    </xf>
    <xf numFmtId="0" fontId="4" fillId="0" borderId="30" xfId="0" applyFont="1" applyBorder="1" applyAlignment="1" applyProtection="1">
      <alignment horizontal="center" vertical="center" textRotation="255"/>
    </xf>
    <xf numFmtId="0" fontId="4" fillId="0" borderId="63" xfId="0" applyFont="1" applyBorder="1" applyAlignment="1" applyProtection="1">
      <alignment horizontal="center" vertical="center" textRotation="255"/>
    </xf>
    <xf numFmtId="0" fontId="4" fillId="3" borderId="37" xfId="12" applyFont="1" applyFill="1" applyBorder="1" applyAlignment="1" applyProtection="1">
      <alignment horizontal="center" vertical="center"/>
    </xf>
    <xf numFmtId="0" fontId="4" fillId="0" borderId="9" xfId="0" applyFont="1" applyBorder="1" applyAlignment="1" applyProtection="1">
      <alignment horizontal="left" vertical="center"/>
    </xf>
    <xf numFmtId="0" fontId="4" fillId="0" borderId="10" xfId="0" applyFont="1" applyBorder="1" applyAlignment="1" applyProtection="1">
      <alignment horizontal="left" vertical="center"/>
    </xf>
    <xf numFmtId="0" fontId="4" fillId="0" borderId="11" xfId="0" applyFont="1" applyBorder="1" applyAlignment="1" applyProtection="1">
      <alignment horizontal="left" vertical="center"/>
    </xf>
    <xf numFmtId="0" fontId="4" fillId="0" borderId="49" xfId="0" applyFont="1" applyBorder="1" applyAlignment="1" applyProtection="1">
      <alignment horizontal="center" vertical="center" textRotation="255"/>
    </xf>
    <xf numFmtId="0" fontId="4" fillId="3" borderId="37" xfId="12" applyFont="1" applyFill="1" applyBorder="1" applyAlignment="1" applyProtection="1">
      <alignment horizontal="center" vertical="center"/>
    </xf>
    <xf numFmtId="0" fontId="4" fillId="3" borderId="39" xfId="12" applyFont="1" applyFill="1" applyBorder="1" applyAlignment="1" applyProtection="1">
      <alignment horizontal="center" vertical="center"/>
    </xf>
    <xf numFmtId="0" fontId="4" fillId="3" borderId="40" xfId="12" applyFont="1" applyFill="1" applyBorder="1" applyAlignment="1" applyProtection="1">
      <alignment horizontal="center" vertical="center"/>
    </xf>
    <xf numFmtId="0" fontId="4" fillId="3" borderId="38" xfId="12" applyFont="1" applyFill="1" applyBorder="1" applyAlignment="1" applyProtection="1">
      <alignment horizontal="center" vertical="center"/>
    </xf>
    <xf numFmtId="0" fontId="4" fillId="3" borderId="40" xfId="12" applyFont="1" applyFill="1" applyBorder="1" applyAlignment="1" applyProtection="1">
      <alignment horizontal="center" vertical="center"/>
    </xf>
    <xf numFmtId="0" fontId="4" fillId="3" borderId="39" xfId="12" applyFont="1" applyFill="1" applyBorder="1" applyAlignment="1" applyProtection="1">
      <alignment horizontal="center" vertical="center"/>
    </xf>
    <xf numFmtId="0" fontId="4" fillId="3" borderId="61" xfId="12" applyFont="1" applyFill="1" applyBorder="1" applyAlignment="1" applyProtection="1">
      <alignment horizontal="center" vertical="center"/>
    </xf>
    <xf numFmtId="0" fontId="4" fillId="3" borderId="0" xfId="12" applyFont="1" applyFill="1" applyAlignment="1" applyProtection="1">
      <alignment horizontal="center" vertical="center"/>
    </xf>
    <xf numFmtId="0" fontId="4" fillId="3" borderId="48" xfId="12" applyFont="1" applyFill="1" applyBorder="1" applyAlignment="1" applyProtection="1">
      <alignment horizontal="center" vertical="center"/>
    </xf>
    <xf numFmtId="0" fontId="4" fillId="3" borderId="63" xfId="12" applyFont="1" applyFill="1" applyBorder="1" applyAlignment="1" applyProtection="1">
      <alignment horizontal="center" vertical="center"/>
    </xf>
    <xf numFmtId="0" fontId="4" fillId="3" borderId="48" xfId="12" applyFont="1" applyFill="1" applyBorder="1" applyAlignment="1" applyProtection="1">
      <alignment horizontal="center" vertical="center"/>
    </xf>
    <xf numFmtId="0" fontId="4" fillId="3" borderId="0" xfId="12" applyFont="1" applyFill="1" applyAlignment="1" applyProtection="1">
      <alignment horizontal="center" vertical="center"/>
    </xf>
    <xf numFmtId="0" fontId="4" fillId="3" borderId="29" xfId="12" applyFont="1" applyFill="1" applyBorder="1" applyAlignment="1" applyProtection="1">
      <alignment horizontal="center" vertical="center"/>
    </xf>
    <xf numFmtId="180" fontId="4" fillId="0" borderId="74" xfId="0" applyNumberFormat="1" applyFont="1" applyBorder="1" applyProtection="1">
      <alignment vertical="center"/>
    </xf>
    <xf numFmtId="0" fontId="4" fillId="0" borderId="68" xfId="0" applyFont="1" applyBorder="1" applyAlignment="1" applyProtection="1">
      <alignment horizontal="center" vertical="center" textRotation="255"/>
    </xf>
    <xf numFmtId="0" fontId="4" fillId="0" borderId="13" xfId="0" applyFont="1" applyBorder="1" applyAlignment="1" applyProtection="1">
      <alignment horizontal="left" vertical="center"/>
    </xf>
    <xf numFmtId="0" fontId="4" fillId="0" borderId="14" xfId="0" applyFont="1" applyBorder="1" applyAlignment="1" applyProtection="1">
      <alignment horizontal="left" vertical="center"/>
    </xf>
    <xf numFmtId="0" fontId="4" fillId="0" borderId="15" xfId="0" applyFont="1" applyBorder="1" applyAlignment="1" applyProtection="1">
      <alignment horizontal="left" vertical="center"/>
    </xf>
    <xf numFmtId="0" fontId="4" fillId="3" borderId="20" xfId="12" applyFont="1" applyFill="1" applyBorder="1" applyAlignment="1" applyProtection="1">
      <alignment horizontal="center" vertical="center"/>
    </xf>
    <xf numFmtId="0" fontId="4" fillId="3" borderId="47" xfId="12" applyFont="1" applyFill="1" applyBorder="1" applyAlignment="1" applyProtection="1">
      <alignment horizontal="center" vertical="center"/>
    </xf>
    <xf numFmtId="0" fontId="4" fillId="3" borderId="64" xfId="12" applyFont="1" applyFill="1" applyBorder="1" applyAlignment="1" applyProtection="1">
      <alignment horizontal="center" vertical="center"/>
    </xf>
    <xf numFmtId="0" fontId="4" fillId="3" borderId="47" xfId="12" applyFont="1" applyFill="1" applyBorder="1" applyAlignment="1" applyProtection="1">
      <alignment horizontal="center" vertical="center"/>
    </xf>
    <xf numFmtId="0" fontId="4" fillId="3" borderId="20" xfId="12" applyFont="1" applyFill="1" applyBorder="1" applyAlignment="1" applyProtection="1">
      <alignment horizontal="center" vertical="center"/>
    </xf>
    <xf numFmtId="0" fontId="4" fillId="3" borderId="21" xfId="12" applyFont="1" applyFill="1" applyBorder="1" applyAlignment="1" applyProtection="1">
      <alignment horizontal="center" vertical="center"/>
    </xf>
    <xf numFmtId="180" fontId="4" fillId="0" borderId="72" xfId="0" applyNumberFormat="1" applyFont="1" applyBorder="1" applyProtection="1">
      <alignment vertical="center"/>
    </xf>
    <xf numFmtId="0" fontId="4" fillId="0" borderId="25" xfId="2" applyFont="1" applyBorder="1" applyProtection="1">
      <alignment vertical="center"/>
    </xf>
    <xf numFmtId="0" fontId="4" fillId="0" borderId="23" xfId="2" applyFont="1" applyBorder="1" applyProtection="1">
      <alignment vertical="center"/>
    </xf>
    <xf numFmtId="0" fontId="4" fillId="0" borderId="51" xfId="2" applyFont="1" applyBorder="1" applyProtection="1">
      <alignment vertical="center"/>
    </xf>
    <xf numFmtId="0" fontId="4" fillId="4" borderId="49" xfId="0" applyFont="1" applyFill="1" applyBorder="1" applyProtection="1">
      <alignment vertical="center"/>
    </xf>
    <xf numFmtId="0" fontId="4" fillId="4" borderId="50" xfId="0" applyFont="1" applyFill="1" applyBorder="1" applyProtection="1">
      <alignment vertical="center"/>
    </xf>
    <xf numFmtId="0" fontId="4" fillId="4" borderId="43" xfId="0" applyFont="1" applyFill="1" applyBorder="1" applyProtection="1">
      <alignment vertical="center"/>
    </xf>
    <xf numFmtId="180" fontId="4" fillId="0" borderId="53" xfId="0" applyNumberFormat="1" applyFont="1" applyBorder="1" applyProtection="1">
      <alignment vertical="center"/>
    </xf>
    <xf numFmtId="0" fontId="4" fillId="0" borderId="63" xfId="2" applyFont="1" applyBorder="1" applyProtection="1">
      <alignment vertical="center"/>
    </xf>
    <xf numFmtId="0" fontId="4" fillId="0" borderId="0" xfId="2" applyFont="1" applyProtection="1">
      <alignment vertical="center"/>
    </xf>
    <xf numFmtId="0" fontId="4" fillId="0" borderId="48" xfId="2" applyFont="1" applyBorder="1" applyProtection="1">
      <alignment vertical="center"/>
    </xf>
    <xf numFmtId="180" fontId="4" fillId="0" borderId="73" xfId="0" applyNumberFormat="1" applyFont="1" applyBorder="1" applyProtection="1">
      <alignment vertical="center"/>
    </xf>
    <xf numFmtId="0" fontId="4" fillId="0" borderId="64" xfId="2" applyFont="1" applyBorder="1" applyProtection="1">
      <alignment vertical="center"/>
    </xf>
    <xf numFmtId="0" fontId="4" fillId="0" borderId="20" xfId="2" applyFont="1" applyBorder="1" applyProtection="1">
      <alignment vertical="center"/>
    </xf>
    <xf numFmtId="0" fontId="4" fillId="0" borderId="47" xfId="2" applyFont="1" applyBorder="1" applyProtection="1">
      <alignment vertical="center"/>
    </xf>
    <xf numFmtId="180" fontId="15" fillId="0" borderId="0" xfId="0" applyNumberFormat="1" applyFont="1" applyAlignment="1" applyProtection="1">
      <alignment horizontal="right" vertical="center"/>
    </xf>
    <xf numFmtId="0" fontId="15" fillId="0" borderId="23" xfId="0" applyFont="1" applyBorder="1" applyProtection="1">
      <alignment vertical="center"/>
    </xf>
    <xf numFmtId="180" fontId="12" fillId="0" borderId="0" xfId="0" applyNumberFormat="1" applyFont="1" applyProtection="1">
      <alignment vertical="center"/>
    </xf>
    <xf numFmtId="0" fontId="12" fillId="0" borderId="0" xfId="0" applyFont="1" applyProtection="1">
      <alignment vertical="center"/>
    </xf>
    <xf numFmtId="0" fontId="15" fillId="0" borderId="0" xfId="0" applyFont="1" applyAlignment="1" applyProtection="1">
      <alignment horizontal="center" vertical="center"/>
    </xf>
    <xf numFmtId="0" fontId="12" fillId="0" borderId="0" xfId="6" applyFont="1" applyProtection="1">
      <alignment vertical="center"/>
    </xf>
    <xf numFmtId="0" fontId="12" fillId="0" borderId="29" xfId="6" applyFont="1" applyBorder="1" applyProtection="1">
      <alignment vertical="center"/>
    </xf>
    <xf numFmtId="0" fontId="12" fillId="0" borderId="0" xfId="2" applyFont="1" applyProtection="1">
      <alignment vertical="center"/>
    </xf>
    <xf numFmtId="0" fontId="12" fillId="0" borderId="29" xfId="0" applyFont="1" applyBorder="1" applyAlignment="1" applyProtection="1">
      <alignment vertical="top"/>
    </xf>
    <xf numFmtId="0" fontId="12" fillId="0" borderId="0" xfId="0" applyFont="1" applyAlignment="1" applyProtection="1">
      <alignment vertical="top"/>
    </xf>
    <xf numFmtId="0" fontId="7" fillId="0" borderId="0" xfId="6" applyNumberFormat="1" applyFont="1" applyAlignment="1" applyProtection="1">
      <alignment horizontal="right" vertical="top"/>
    </xf>
    <xf numFmtId="0" fontId="4" fillId="0" borderId="0" xfId="6" applyNumberFormat="1" applyFont="1" applyProtection="1">
      <alignment vertical="center"/>
    </xf>
    <xf numFmtId="0" fontId="4" fillId="0" borderId="0" xfId="6" applyNumberFormat="1" applyFont="1" applyAlignment="1" applyProtection="1">
      <alignment horizontal="left" vertical="center"/>
    </xf>
  </cellXfs>
  <cellStyles count="18">
    <cellStyle name="ハイパーリンク 2" xfId="15" xr:uid="{00000000-0005-0000-0000-000001000000}"/>
    <cellStyle name="桁区切り 2" xfId="4" xr:uid="{00000000-0005-0000-0000-000003000000}"/>
    <cellStyle name="桁区切り 2 2" xfId="13" xr:uid="{00000000-0005-0000-0000-000004000000}"/>
    <cellStyle name="桁区切り 3" xfId="7" xr:uid="{00000000-0005-0000-0000-000005000000}"/>
    <cellStyle name="桁区切り 4" xfId="16" xr:uid="{00000000-0005-0000-0000-000006000000}"/>
    <cellStyle name="桁区切り 5" xfId="17" xr:uid="{00000000-0005-0000-0000-000007000000}"/>
    <cellStyle name="通貨 2" xfId="9" xr:uid="{00000000-0005-0000-0000-000008000000}"/>
    <cellStyle name="標準" xfId="0" builtinId="0"/>
    <cellStyle name="標準 2" xfId="10" xr:uid="{00000000-0005-0000-0000-00000A000000}"/>
    <cellStyle name="標準 3 3" xfId="3" xr:uid="{00000000-0005-0000-0000-00000B000000}"/>
    <cellStyle name="標準 4" xfId="8" xr:uid="{00000000-0005-0000-0000-00000C000000}"/>
    <cellStyle name="標準 5" xfId="2" xr:uid="{00000000-0005-0000-0000-00000D000000}"/>
    <cellStyle name="標準 5 2" xfId="1" xr:uid="{00000000-0005-0000-0000-00000E000000}"/>
    <cellStyle name="標準 5 2 2" xfId="6" xr:uid="{00000000-0005-0000-0000-00000F000000}"/>
    <cellStyle name="標準 5 2 2 2" xfId="12" xr:uid="{00000000-0005-0000-0000-000010000000}"/>
    <cellStyle name="標準 5 2 2 3" xfId="11" xr:uid="{00000000-0005-0000-0000-000011000000}"/>
    <cellStyle name="標準 8" xfId="14" xr:uid="{00000000-0005-0000-0000-000012000000}"/>
    <cellStyle name="標準 9" xfId="5" xr:uid="{00000000-0005-0000-0000-000013000000}"/>
  </cellStyles>
  <dxfs count="171">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CCEDFC"/>
      <color rgb="FFBFBFBF"/>
      <color rgb="FFA6A6A6"/>
      <color rgb="FF000000"/>
      <color rgb="FFFFE1FF"/>
      <color rgb="FFFFFF99"/>
      <color rgb="FFFF0000"/>
      <color rgb="FFE2EFDA"/>
      <color rgb="FFEEAAFC"/>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W379"/>
  <sheetViews>
    <sheetView showGridLines="0" tabSelected="1" topLeftCell="B1" zoomScaleNormal="100" zoomScaleSheetLayoutView="100" workbookViewId="0">
      <selection activeCell="B1" sqref="B1"/>
    </sheetView>
  </sheetViews>
  <sheetFormatPr defaultColWidth="9" defaultRowHeight="15.75" customHeight="1" x14ac:dyDescent="0.15"/>
  <cols>
    <col min="1" max="1" width="4.125" style="131" hidden="1" customWidth="1"/>
    <col min="2" max="3" width="1.625" style="131" customWidth="1"/>
    <col min="4" max="4" width="5.375" style="131" customWidth="1"/>
    <col min="5" max="5" width="5.5" style="131" customWidth="1"/>
    <col min="6" max="6" width="4.125" style="131" customWidth="1"/>
    <col min="7" max="7" width="3.125" style="131" customWidth="1"/>
    <col min="8" max="8" width="10.5" style="131" customWidth="1"/>
    <col min="9" max="9" width="1.625" style="131" customWidth="1"/>
    <col min="10" max="10" width="11.25" style="131" customWidth="1"/>
    <col min="11" max="11" width="6.625" style="131" customWidth="1"/>
    <col min="12" max="12" width="7.375" style="131" customWidth="1"/>
    <col min="13" max="13" width="4.375" style="131" customWidth="1"/>
    <col min="14" max="14" width="4.75" style="131" customWidth="1"/>
    <col min="15" max="15" width="10.25" style="131" customWidth="1"/>
    <col min="16" max="16" width="6.625" style="131" customWidth="1"/>
    <col min="17" max="17" width="9.5" style="131" customWidth="1"/>
    <col min="18" max="19" width="6.625" style="131" customWidth="1"/>
    <col min="20" max="20" width="7.25" style="131" customWidth="1"/>
    <col min="21" max="21" width="27.875" style="131" customWidth="1"/>
    <col min="22" max="22" width="2.625" style="131" customWidth="1"/>
    <col min="23" max="23" width="3.625" style="131" customWidth="1"/>
    <col min="24" max="16384" width="9" style="131"/>
  </cols>
  <sheetData>
    <row r="1" spans="1:23" ht="30" customHeight="1" x14ac:dyDescent="0.15">
      <c r="A1" s="574" t="s">
        <v>265</v>
      </c>
      <c r="B1" s="126"/>
      <c r="C1" s="127" t="s">
        <v>146</v>
      </c>
      <c r="D1" s="127"/>
      <c r="E1" s="127"/>
      <c r="F1" s="127"/>
      <c r="G1" s="127"/>
      <c r="H1" s="127"/>
      <c r="I1" s="127"/>
      <c r="J1" s="127"/>
      <c r="K1" s="127"/>
      <c r="L1" s="127"/>
      <c r="M1" s="127"/>
      <c r="N1" s="127"/>
      <c r="O1" s="127"/>
      <c r="P1" s="127"/>
      <c r="Q1" s="127"/>
      <c r="R1" s="127"/>
      <c r="S1" s="127"/>
      <c r="T1" s="128"/>
      <c r="U1" s="573" t="s">
        <v>268</v>
      </c>
      <c r="V1" s="129"/>
      <c r="W1" s="130"/>
    </row>
    <row r="2" spans="1:23" ht="15.75" hidden="1" customHeight="1" x14ac:dyDescent="0.15">
      <c r="A2" s="574" t="s">
        <v>266</v>
      </c>
      <c r="B2" s="126"/>
      <c r="C2" s="132"/>
      <c r="D2" s="132"/>
      <c r="W2" s="130"/>
    </row>
    <row r="3" spans="1:23" ht="30" customHeight="1" x14ac:dyDescent="0.15">
      <c r="A3" s="574" t="s">
        <v>269</v>
      </c>
      <c r="B3" s="126"/>
      <c r="C3" s="131" t="s">
        <v>263</v>
      </c>
      <c r="W3" s="130"/>
    </row>
    <row r="4" spans="1:23" ht="7.5" customHeight="1" x14ac:dyDescent="0.15">
      <c r="A4" s="126"/>
      <c r="B4" s="126"/>
      <c r="C4" s="133"/>
      <c r="D4" s="134"/>
      <c r="E4" s="134"/>
      <c r="F4" s="134"/>
      <c r="G4" s="134"/>
      <c r="H4" s="134"/>
      <c r="I4" s="134"/>
      <c r="J4" s="134"/>
      <c r="K4" s="134"/>
      <c r="L4" s="134"/>
      <c r="M4" s="134"/>
      <c r="N4" s="134"/>
      <c r="O4" s="134"/>
      <c r="P4" s="134"/>
      <c r="Q4" s="134"/>
      <c r="R4" s="134"/>
      <c r="S4" s="134"/>
      <c r="T4" s="134"/>
      <c r="U4" s="134"/>
      <c r="V4" s="135"/>
    </row>
    <row r="5" spans="1:23" ht="15" customHeight="1" x14ac:dyDescent="0.15">
      <c r="A5" s="126"/>
      <c r="B5" s="126"/>
      <c r="C5" s="136" t="s">
        <v>264</v>
      </c>
      <c r="D5" s="137"/>
      <c r="E5" s="137"/>
      <c r="F5" s="137"/>
      <c r="G5" s="137"/>
      <c r="H5" s="137"/>
      <c r="I5" s="137"/>
      <c r="J5" s="137"/>
      <c r="K5" s="137"/>
      <c r="L5" s="137"/>
      <c r="M5" s="137"/>
      <c r="N5" s="137"/>
      <c r="O5" s="137"/>
      <c r="P5" s="137"/>
      <c r="Q5" s="137"/>
      <c r="R5" s="137"/>
      <c r="S5" s="137"/>
      <c r="T5" s="137"/>
      <c r="U5" s="137"/>
      <c r="V5" s="138"/>
    </row>
    <row r="6" spans="1:23" ht="15" customHeight="1" x14ac:dyDescent="0.15">
      <c r="A6" s="126"/>
      <c r="B6" s="126"/>
      <c r="C6" s="136" t="s">
        <v>30</v>
      </c>
      <c r="D6" s="137"/>
      <c r="E6" s="137"/>
      <c r="F6" s="137"/>
      <c r="G6" s="137"/>
      <c r="H6" s="137"/>
      <c r="I6" s="137"/>
      <c r="J6" s="137"/>
      <c r="K6" s="137"/>
      <c r="L6" s="137"/>
      <c r="M6" s="137"/>
      <c r="N6" s="137"/>
      <c r="O6" s="137"/>
      <c r="P6" s="137"/>
      <c r="Q6" s="137"/>
      <c r="R6" s="137"/>
      <c r="S6" s="137"/>
      <c r="T6" s="137"/>
      <c r="U6" s="137"/>
      <c r="V6" s="138"/>
    </row>
    <row r="7" spans="1:23" ht="15" customHeight="1" x14ac:dyDescent="0.15">
      <c r="A7" s="126"/>
      <c r="B7" s="126"/>
      <c r="C7" s="136" t="s">
        <v>31</v>
      </c>
      <c r="D7" s="137"/>
      <c r="E7" s="137"/>
      <c r="F7" s="137"/>
      <c r="G7" s="137"/>
      <c r="H7" s="137"/>
      <c r="I7" s="137"/>
      <c r="J7" s="137"/>
      <c r="K7" s="137"/>
      <c r="L7" s="137"/>
      <c r="M7" s="137"/>
      <c r="N7" s="137"/>
      <c r="O7" s="137"/>
      <c r="P7" s="137"/>
      <c r="Q7" s="137"/>
      <c r="R7" s="137"/>
      <c r="S7" s="137"/>
      <c r="T7" s="137"/>
      <c r="U7" s="137"/>
      <c r="V7" s="138"/>
    </row>
    <row r="8" spans="1:23" ht="13.5" hidden="1" x14ac:dyDescent="0.15">
      <c r="A8" s="126"/>
      <c r="B8" s="126"/>
      <c r="C8" s="136"/>
      <c r="D8" s="137"/>
      <c r="E8" s="137"/>
      <c r="F8" s="137"/>
      <c r="G8" s="137"/>
      <c r="H8" s="137"/>
      <c r="I8" s="137"/>
      <c r="J8" s="137"/>
      <c r="K8" s="137"/>
      <c r="L8" s="137"/>
      <c r="M8" s="137"/>
      <c r="N8" s="137"/>
      <c r="O8" s="137"/>
      <c r="P8" s="137"/>
      <c r="Q8" s="137"/>
      <c r="R8" s="137"/>
      <c r="S8" s="137"/>
      <c r="T8" s="137"/>
      <c r="U8" s="137"/>
      <c r="V8" s="138"/>
    </row>
    <row r="9" spans="1:23" ht="7.5" customHeight="1" x14ac:dyDescent="0.15">
      <c r="A9" s="126"/>
      <c r="B9" s="126"/>
      <c r="C9" s="139"/>
      <c r="D9" s="140"/>
      <c r="E9" s="140"/>
      <c r="F9" s="140"/>
      <c r="G9" s="140"/>
      <c r="H9" s="140"/>
      <c r="I9" s="140"/>
      <c r="J9" s="140"/>
      <c r="K9" s="140"/>
      <c r="L9" s="140"/>
      <c r="M9" s="140"/>
      <c r="N9" s="140"/>
      <c r="O9" s="140"/>
      <c r="P9" s="140"/>
      <c r="Q9" s="140"/>
      <c r="R9" s="140"/>
      <c r="S9" s="140"/>
      <c r="T9" s="140"/>
      <c r="U9" s="140"/>
      <c r="V9" s="141"/>
    </row>
    <row r="10" spans="1:23" ht="15.75" customHeight="1" x14ac:dyDescent="0.15">
      <c r="A10" s="126"/>
      <c r="B10" s="126"/>
    </row>
    <row r="11" spans="1:23" ht="15.75" hidden="1" customHeight="1" x14ac:dyDescent="0.15">
      <c r="A11" s="126"/>
      <c r="B11" s="126"/>
    </row>
    <row r="12" spans="1:23" ht="15.75" hidden="1" customHeight="1" x14ac:dyDescent="0.15">
      <c r="A12" s="126"/>
      <c r="B12" s="126"/>
    </row>
    <row r="13" spans="1:23" ht="20.100000000000001" customHeight="1" x14ac:dyDescent="0.15">
      <c r="A13" s="126"/>
      <c r="B13" s="126"/>
      <c r="C13" s="142" t="s">
        <v>71</v>
      </c>
      <c r="D13" s="143"/>
      <c r="E13" s="143"/>
      <c r="F13" s="143"/>
      <c r="G13" s="143"/>
      <c r="H13" s="144"/>
      <c r="I13" s="145"/>
      <c r="J13" s="146"/>
    </row>
    <row r="14" spans="1:23" ht="20.100000000000001" customHeight="1" x14ac:dyDescent="0.15">
      <c r="A14" s="126"/>
      <c r="B14" s="126"/>
      <c r="C14" s="145"/>
      <c r="D14" s="147"/>
      <c r="E14" s="148"/>
      <c r="F14" s="148"/>
      <c r="G14" s="148"/>
      <c r="H14" s="148"/>
      <c r="I14" s="149"/>
      <c r="J14" s="149"/>
      <c r="K14" s="149"/>
      <c r="L14" s="149"/>
      <c r="M14" s="149"/>
      <c r="N14" s="149"/>
      <c r="O14" s="149"/>
      <c r="P14" s="149"/>
      <c r="Q14" s="149"/>
      <c r="R14" s="149"/>
      <c r="S14" s="149"/>
      <c r="T14" s="149"/>
      <c r="U14" s="149"/>
      <c r="V14" s="150"/>
    </row>
    <row r="15" spans="1:23" ht="15" hidden="1" customHeight="1" x14ac:dyDescent="0.15">
      <c r="A15" s="126"/>
      <c r="B15" s="126"/>
      <c r="C15" s="145"/>
      <c r="D15" s="147"/>
      <c r="E15" s="147"/>
      <c r="F15" s="147"/>
      <c r="G15" s="147"/>
      <c r="H15" s="147"/>
      <c r="I15" s="151"/>
      <c r="J15" s="151"/>
      <c r="K15" s="151"/>
      <c r="L15" s="151"/>
      <c r="M15" s="151"/>
      <c r="N15" s="151"/>
      <c r="O15" s="151"/>
      <c r="P15" s="151"/>
      <c r="Q15" s="151"/>
      <c r="R15" s="151"/>
      <c r="S15" s="151"/>
      <c r="T15" s="151"/>
      <c r="U15" s="151"/>
      <c r="V15" s="152"/>
    </row>
    <row r="16" spans="1:23" ht="15" hidden="1" customHeight="1" x14ac:dyDescent="0.15">
      <c r="A16" s="126"/>
      <c r="B16" s="126"/>
      <c r="C16" s="145"/>
      <c r="D16" s="147"/>
      <c r="E16" s="147"/>
      <c r="F16" s="147"/>
      <c r="G16" s="147"/>
      <c r="H16" s="147"/>
      <c r="I16" s="151"/>
      <c r="J16" s="151"/>
      <c r="K16" s="151"/>
      <c r="L16" s="151"/>
      <c r="M16" s="151"/>
      <c r="N16" s="151"/>
      <c r="O16" s="151"/>
      <c r="P16" s="151"/>
      <c r="Q16" s="151"/>
      <c r="R16" s="151"/>
      <c r="S16" s="151"/>
      <c r="T16" s="151"/>
      <c r="U16" s="151"/>
      <c r="V16" s="152"/>
    </row>
    <row r="17" spans="1:22" ht="15" hidden="1" customHeight="1" x14ac:dyDescent="0.15">
      <c r="A17" s="126"/>
      <c r="B17" s="126"/>
      <c r="C17" s="145"/>
      <c r="D17" s="147"/>
      <c r="E17" s="147"/>
      <c r="F17" s="147"/>
      <c r="G17" s="147"/>
      <c r="H17" s="147"/>
      <c r="I17" s="151"/>
      <c r="J17" s="151"/>
      <c r="K17" s="151"/>
      <c r="L17" s="151"/>
      <c r="M17" s="151"/>
      <c r="N17" s="151"/>
      <c r="O17" s="151"/>
      <c r="P17" s="151"/>
      <c r="Q17" s="151"/>
      <c r="R17" s="151"/>
      <c r="S17" s="151"/>
      <c r="T17" s="151"/>
      <c r="U17" s="151"/>
      <c r="V17" s="152"/>
    </row>
    <row r="18" spans="1:22" ht="15" hidden="1" customHeight="1" x14ac:dyDescent="0.15">
      <c r="A18" s="126"/>
      <c r="B18" s="126"/>
      <c r="C18" s="145"/>
      <c r="D18" s="147"/>
      <c r="E18" s="147"/>
      <c r="F18" s="147"/>
      <c r="G18" s="147"/>
      <c r="H18" s="147"/>
      <c r="I18" s="151"/>
      <c r="J18" s="151"/>
      <c r="K18" s="151"/>
      <c r="L18" s="151"/>
      <c r="M18" s="151"/>
      <c r="N18" s="151"/>
      <c r="O18" s="151"/>
      <c r="P18" s="151"/>
      <c r="Q18" s="151"/>
      <c r="R18" s="151"/>
      <c r="S18" s="151"/>
      <c r="T18" s="151"/>
      <c r="U18" s="151"/>
      <c r="V18" s="152"/>
    </row>
    <row r="19" spans="1:22" ht="15" hidden="1" customHeight="1" x14ac:dyDescent="0.15">
      <c r="A19" s="126"/>
      <c r="B19" s="126"/>
      <c r="C19" s="145"/>
      <c r="D19" s="147"/>
      <c r="E19" s="147"/>
      <c r="F19" s="147"/>
      <c r="G19" s="147"/>
      <c r="H19" s="147"/>
      <c r="I19" s="151"/>
      <c r="J19" s="151"/>
      <c r="K19" s="151"/>
      <c r="L19" s="151"/>
      <c r="M19" s="151"/>
      <c r="N19" s="151"/>
      <c r="O19" s="151"/>
      <c r="P19" s="151"/>
      <c r="Q19" s="151"/>
      <c r="R19" s="151"/>
      <c r="S19" s="151"/>
      <c r="T19" s="151"/>
      <c r="U19" s="151"/>
      <c r="V19" s="152"/>
    </row>
    <row r="20" spans="1:22" ht="20.100000000000001" customHeight="1" x14ac:dyDescent="0.15">
      <c r="A20" s="126">
        <f>IF(TRIM($I20)="", 1001, 0)</f>
        <v>1001</v>
      </c>
      <c r="B20" s="126"/>
      <c r="C20" s="153"/>
      <c r="D20" s="154">
        <v>1</v>
      </c>
      <c r="E20" s="131" t="s">
        <v>0</v>
      </c>
      <c r="I20" s="77"/>
      <c r="J20" s="62"/>
      <c r="K20" s="62"/>
      <c r="L20" s="62"/>
      <c r="M20" s="62"/>
      <c r="N20" s="155"/>
      <c r="O20" s="155"/>
      <c r="P20" s="155"/>
      <c r="Q20" s="155"/>
      <c r="R20" s="155"/>
      <c r="S20" s="155"/>
      <c r="T20" s="155"/>
      <c r="U20" s="155"/>
      <c r="V20" s="152"/>
    </row>
    <row r="21" spans="1:22" ht="20.100000000000001" customHeight="1" x14ac:dyDescent="0.15">
      <c r="A21" s="126"/>
      <c r="B21" s="126"/>
      <c r="C21" s="153"/>
      <c r="D21" s="154"/>
      <c r="E21" s="151"/>
      <c r="F21" s="151"/>
      <c r="G21" s="151"/>
      <c r="H21" s="151"/>
      <c r="I21" s="156"/>
      <c r="J21" s="157" t="s">
        <v>144</v>
      </c>
      <c r="K21" s="158"/>
      <c r="L21" s="158"/>
      <c r="M21" s="158"/>
      <c r="N21" s="158"/>
      <c r="O21" s="158"/>
      <c r="P21" s="158"/>
      <c r="Q21" s="158"/>
      <c r="R21" s="158"/>
      <c r="S21" s="158"/>
      <c r="T21" s="158"/>
      <c r="U21" s="158"/>
      <c r="V21" s="152"/>
    </row>
    <row r="22" spans="1:22" ht="20.100000000000001" customHeight="1" x14ac:dyDescent="0.15">
      <c r="A22" s="126">
        <f>IF(AND(TRIM($I22)&lt;&gt;"", OR(ISERROR(FIND("@"&amp;LEFT($I22,3)&amp;"@", 都道府県3))=FALSE, ISERROR(FIND("@"&amp;LEFT($I22,4)&amp;"@",都道府県4))=FALSE))=FALSE, 1001, 0)</f>
        <v>1001</v>
      </c>
      <c r="B22" s="126"/>
      <c r="C22" s="153"/>
      <c r="D22" s="154">
        <v>2</v>
      </c>
      <c r="E22" s="131" t="s">
        <v>1</v>
      </c>
      <c r="I22" s="78"/>
      <c r="J22" s="78"/>
      <c r="K22" s="78"/>
      <c r="L22" s="78"/>
      <c r="M22" s="78"/>
      <c r="N22" s="78"/>
      <c r="O22" s="78"/>
      <c r="P22" s="78"/>
      <c r="Q22" s="78"/>
      <c r="R22" s="78"/>
      <c r="S22" s="78"/>
      <c r="T22" s="78"/>
      <c r="U22" s="78"/>
      <c r="V22" s="152"/>
    </row>
    <row r="23" spans="1:22" ht="20.100000000000001" customHeight="1" x14ac:dyDescent="0.15">
      <c r="A23" s="126"/>
      <c r="B23" s="126"/>
      <c r="C23" s="153"/>
      <c r="D23" s="154"/>
      <c r="E23" s="151"/>
      <c r="F23" s="151"/>
      <c r="G23" s="151"/>
      <c r="H23" s="151"/>
      <c r="I23" s="156"/>
      <c r="J23" s="158" t="s">
        <v>33</v>
      </c>
      <c r="K23" s="158"/>
      <c r="L23" s="158"/>
      <c r="M23" s="158"/>
      <c r="N23" s="158"/>
      <c r="O23" s="158"/>
      <c r="P23" s="158"/>
      <c r="Q23" s="158"/>
      <c r="R23" s="158"/>
      <c r="S23" s="158"/>
      <c r="T23" s="158"/>
      <c r="U23" s="158"/>
      <c r="V23" s="152"/>
    </row>
    <row r="24" spans="1:22" ht="20.100000000000001" customHeight="1" x14ac:dyDescent="0.15">
      <c r="A24" s="126">
        <f>IF(TRIM($I24)="", 1001, 0)</f>
        <v>1001</v>
      </c>
      <c r="B24" s="126"/>
      <c r="C24" s="153"/>
      <c r="D24" s="154">
        <v>3</v>
      </c>
      <c r="E24" s="131" t="s">
        <v>2</v>
      </c>
      <c r="I24" s="17"/>
      <c r="J24" s="17"/>
      <c r="K24" s="17"/>
      <c r="L24" s="17"/>
      <c r="M24" s="17"/>
      <c r="N24" s="17"/>
      <c r="O24" s="17"/>
      <c r="P24" s="17"/>
      <c r="Q24" s="17"/>
      <c r="R24" s="17"/>
      <c r="S24" s="17"/>
      <c r="T24" s="17"/>
      <c r="U24" s="17"/>
      <c r="V24" s="152"/>
    </row>
    <row r="25" spans="1:22" ht="20.100000000000001" customHeight="1" x14ac:dyDescent="0.15">
      <c r="A25" s="126"/>
      <c r="B25" s="126"/>
      <c r="C25" s="159"/>
      <c r="D25" s="151"/>
      <c r="E25" s="151"/>
      <c r="F25" s="151"/>
      <c r="G25" s="151"/>
      <c r="H25" s="151"/>
      <c r="I25" s="156"/>
      <c r="J25" s="157" t="s">
        <v>141</v>
      </c>
      <c r="K25" s="160"/>
      <c r="L25" s="160"/>
      <c r="M25" s="160"/>
      <c r="N25" s="160"/>
      <c r="O25" s="160"/>
      <c r="P25" s="160"/>
      <c r="Q25" s="160"/>
      <c r="R25" s="160"/>
      <c r="S25" s="160"/>
      <c r="T25" s="160"/>
      <c r="U25" s="160"/>
      <c r="V25" s="152"/>
    </row>
    <row r="26" spans="1:22" ht="20.100000000000001" customHeight="1" x14ac:dyDescent="0.15">
      <c r="A26" s="126">
        <f>IF(TRIM($I26)="", 1001, 0)</f>
        <v>1001</v>
      </c>
      <c r="B26" s="126"/>
      <c r="C26" s="153"/>
      <c r="D26" s="154">
        <v>4</v>
      </c>
      <c r="E26" s="131" t="s">
        <v>3</v>
      </c>
      <c r="I26" s="17"/>
      <c r="J26" s="17"/>
      <c r="K26" s="17"/>
      <c r="L26" s="17"/>
      <c r="M26" s="17"/>
      <c r="N26" s="17"/>
      <c r="O26" s="17"/>
      <c r="P26" s="17"/>
      <c r="Q26" s="17"/>
      <c r="R26" s="17"/>
      <c r="S26" s="17"/>
      <c r="T26" s="17"/>
      <c r="U26" s="17"/>
      <c r="V26" s="152"/>
    </row>
    <row r="27" spans="1:22" ht="20.100000000000001" customHeight="1" x14ac:dyDescent="0.15">
      <c r="A27" s="126"/>
      <c r="B27" s="126"/>
      <c r="C27" s="159"/>
      <c r="D27" s="151"/>
      <c r="E27" s="151"/>
      <c r="F27" s="151"/>
      <c r="G27" s="151"/>
      <c r="H27" s="151"/>
      <c r="I27" s="156"/>
      <c r="J27" s="157" t="s">
        <v>142</v>
      </c>
      <c r="K27" s="160"/>
      <c r="L27" s="160"/>
      <c r="M27" s="160"/>
      <c r="N27" s="160"/>
      <c r="O27" s="160"/>
      <c r="P27" s="160"/>
      <c r="Q27" s="160"/>
      <c r="R27" s="160"/>
      <c r="S27" s="160"/>
      <c r="T27" s="160"/>
      <c r="U27" s="160"/>
      <c r="V27" s="161"/>
    </row>
    <row r="28" spans="1:22" ht="20.100000000000001" customHeight="1" x14ac:dyDescent="0.15">
      <c r="A28" s="126">
        <f>IF(TRIM($I28)="", 1001, 0)</f>
        <v>1001</v>
      </c>
      <c r="B28" s="126"/>
      <c r="C28" s="153"/>
      <c r="D28" s="154">
        <v>5</v>
      </c>
      <c r="E28" s="131" t="s">
        <v>27</v>
      </c>
      <c r="I28" s="17"/>
      <c r="J28" s="17"/>
      <c r="K28" s="17"/>
      <c r="L28" s="17"/>
      <c r="M28" s="17"/>
      <c r="N28" s="17"/>
      <c r="O28" s="17"/>
      <c r="P28" s="17"/>
      <c r="Q28" s="17"/>
      <c r="R28" s="17"/>
      <c r="S28" s="17"/>
      <c r="T28" s="17"/>
      <c r="U28" s="17"/>
      <c r="V28" s="152"/>
    </row>
    <row r="29" spans="1:22" ht="20.100000000000001" customHeight="1" x14ac:dyDescent="0.15">
      <c r="A29" s="126"/>
      <c r="B29" s="126"/>
      <c r="C29" s="159"/>
      <c r="D29" s="151"/>
      <c r="E29" s="151"/>
      <c r="F29" s="151"/>
      <c r="G29" s="151"/>
      <c r="H29" s="151"/>
      <c r="I29" s="162"/>
      <c r="J29" s="157" t="s">
        <v>28</v>
      </c>
      <c r="K29" s="160"/>
      <c r="L29" s="160"/>
      <c r="M29" s="160"/>
      <c r="N29" s="160"/>
      <c r="O29" s="160"/>
      <c r="P29" s="160"/>
      <c r="Q29" s="160"/>
      <c r="R29" s="160"/>
      <c r="S29" s="160"/>
      <c r="T29" s="160"/>
      <c r="U29" s="160"/>
      <c r="V29" s="161"/>
    </row>
    <row r="30" spans="1:22" ht="20.100000000000001" customHeight="1" x14ac:dyDescent="0.15">
      <c r="A30" s="126">
        <f>IF(TRIM($I30)="", 1001, 0)</f>
        <v>1001</v>
      </c>
      <c r="B30" s="126"/>
      <c r="C30" s="153"/>
      <c r="D30" s="154">
        <v>6</v>
      </c>
      <c r="E30" s="131" t="s">
        <v>4</v>
      </c>
      <c r="I30" s="17"/>
      <c r="J30" s="17"/>
      <c r="K30" s="17"/>
      <c r="L30" s="17"/>
      <c r="M30" s="17"/>
      <c r="N30" s="17"/>
      <c r="O30" s="17"/>
      <c r="P30" s="17"/>
      <c r="Q30" s="17"/>
      <c r="R30" s="17"/>
      <c r="S30" s="17"/>
      <c r="T30" s="17"/>
      <c r="U30" s="17"/>
      <c r="V30" s="152"/>
    </row>
    <row r="31" spans="1:22" ht="20.100000000000001" customHeight="1" x14ac:dyDescent="0.15">
      <c r="A31" s="126"/>
      <c r="B31" s="126"/>
      <c r="C31" s="159"/>
      <c r="D31" s="151"/>
      <c r="E31" s="151"/>
      <c r="F31" s="151"/>
      <c r="G31" s="151"/>
      <c r="H31" s="151"/>
      <c r="I31" s="162"/>
      <c r="J31" s="157" t="s">
        <v>10</v>
      </c>
      <c r="K31" s="160"/>
      <c r="L31" s="160"/>
      <c r="M31" s="160"/>
      <c r="N31" s="160"/>
      <c r="O31" s="160"/>
      <c r="P31" s="160"/>
      <c r="Q31" s="160"/>
      <c r="R31" s="160"/>
      <c r="S31" s="160"/>
      <c r="T31" s="160"/>
      <c r="U31" s="160"/>
      <c r="V31" s="161"/>
    </row>
    <row r="32" spans="1:22" ht="20.100000000000001" customHeight="1" x14ac:dyDescent="0.15">
      <c r="A32" s="126">
        <f>IF(TRIM($I32)="", 1001, 0)</f>
        <v>1001</v>
      </c>
      <c r="B32" s="126"/>
      <c r="C32" s="153"/>
      <c r="D32" s="154">
        <v>7</v>
      </c>
      <c r="E32" s="131" t="s">
        <v>5</v>
      </c>
      <c r="I32" s="17"/>
      <c r="J32" s="17"/>
      <c r="K32" s="17"/>
      <c r="L32" s="17"/>
      <c r="M32" s="17"/>
      <c r="N32" s="17"/>
      <c r="O32" s="17"/>
      <c r="P32" s="17"/>
      <c r="Q32" s="17"/>
      <c r="R32" s="17"/>
      <c r="S32" s="17"/>
      <c r="T32" s="17"/>
      <c r="U32" s="17"/>
      <c r="V32" s="152"/>
    </row>
    <row r="33" spans="1:22" ht="20.100000000000001" customHeight="1" x14ac:dyDescent="0.15">
      <c r="A33" s="126"/>
      <c r="B33" s="126"/>
      <c r="C33" s="159"/>
      <c r="D33" s="151"/>
      <c r="E33" s="151"/>
      <c r="F33" s="151"/>
      <c r="G33" s="151"/>
      <c r="H33" s="151"/>
      <c r="I33" s="162"/>
      <c r="J33" s="157" t="s">
        <v>11</v>
      </c>
      <c r="K33" s="160"/>
      <c r="L33" s="160"/>
      <c r="M33" s="160"/>
      <c r="N33" s="160"/>
      <c r="O33" s="160"/>
      <c r="P33" s="160"/>
      <c r="Q33" s="160"/>
      <c r="R33" s="160"/>
      <c r="S33" s="160"/>
      <c r="T33" s="160"/>
      <c r="U33" s="160"/>
      <c r="V33" s="152"/>
    </row>
    <row r="34" spans="1:22" ht="20.100000000000001" customHeight="1" x14ac:dyDescent="0.15">
      <c r="A34" s="126">
        <f>IF(NOT(AND(TRIM($I34)&lt;&gt;"",ISNUMBER(VALUE(SUBSTITUTE($I34,"-",""))))), 1001, 0)</f>
        <v>1001</v>
      </c>
      <c r="B34" s="126"/>
      <c r="C34" s="153"/>
      <c r="D34" s="154">
        <v>8</v>
      </c>
      <c r="E34" s="131" t="s">
        <v>6</v>
      </c>
      <c r="I34" s="17"/>
      <c r="J34" s="17"/>
      <c r="K34" s="17"/>
      <c r="L34" s="17"/>
      <c r="M34" s="17"/>
      <c r="N34" s="151"/>
      <c r="O34" s="151"/>
      <c r="P34" s="151"/>
      <c r="Q34" s="151"/>
      <c r="R34" s="151"/>
      <c r="S34" s="151"/>
      <c r="T34" s="151"/>
      <c r="U34" s="151"/>
      <c r="V34" s="152"/>
    </row>
    <row r="35" spans="1:22" ht="20.100000000000001" customHeight="1" x14ac:dyDescent="0.15">
      <c r="A35" s="126"/>
      <c r="B35" s="126"/>
      <c r="C35" s="159"/>
      <c r="D35" s="151"/>
      <c r="E35" s="151"/>
      <c r="F35" s="151"/>
      <c r="G35" s="151"/>
      <c r="H35" s="151"/>
      <c r="I35" s="163"/>
      <c r="J35" s="157" t="s">
        <v>143</v>
      </c>
      <c r="K35" s="160"/>
      <c r="L35" s="160"/>
      <c r="M35" s="160"/>
      <c r="N35" s="160"/>
      <c r="O35" s="160"/>
      <c r="P35" s="160"/>
      <c r="Q35" s="160"/>
      <c r="R35" s="160"/>
      <c r="S35" s="160"/>
      <c r="T35" s="160"/>
      <c r="U35" s="160"/>
      <c r="V35" s="152"/>
    </row>
    <row r="36" spans="1:22" ht="20.100000000000001" customHeight="1" x14ac:dyDescent="0.15">
      <c r="A36" s="126">
        <f>IF(AND(TRIM($I36)&lt;&gt;"",NOT(ISNUMBER(VALUE(SUBSTITUTE($I36,"-",""))))), 1001, 0)</f>
        <v>0</v>
      </c>
      <c r="B36" s="126"/>
      <c r="C36" s="153"/>
      <c r="D36" s="154">
        <v>9</v>
      </c>
      <c r="E36" s="131" t="s">
        <v>7</v>
      </c>
      <c r="I36" s="17"/>
      <c r="J36" s="62"/>
      <c r="K36" s="62"/>
      <c r="L36" s="62"/>
      <c r="M36" s="62"/>
      <c r="N36" s="155"/>
      <c r="O36" s="155"/>
      <c r="P36" s="155"/>
      <c r="Q36" s="155"/>
      <c r="R36" s="155"/>
      <c r="S36" s="155"/>
      <c r="T36" s="155"/>
      <c r="U36" s="155"/>
      <c r="V36" s="152"/>
    </row>
    <row r="37" spans="1:22" ht="20.100000000000001" customHeight="1" x14ac:dyDescent="0.15">
      <c r="A37" s="126"/>
      <c r="B37" s="126"/>
      <c r="C37" s="159"/>
      <c r="D37" s="151"/>
      <c r="E37" s="151"/>
      <c r="F37" s="151"/>
      <c r="G37" s="151"/>
      <c r="H37" s="151"/>
      <c r="I37" s="162"/>
      <c r="J37" s="157" t="s">
        <v>143</v>
      </c>
      <c r="K37" s="160"/>
      <c r="L37" s="160"/>
      <c r="M37" s="160"/>
      <c r="N37" s="160"/>
      <c r="O37" s="160"/>
      <c r="P37" s="160"/>
      <c r="Q37" s="160"/>
      <c r="R37" s="160"/>
      <c r="S37" s="160"/>
      <c r="T37" s="160"/>
      <c r="U37" s="160"/>
      <c r="V37" s="152"/>
    </row>
    <row r="38" spans="1:22" ht="20.100000000000001" customHeight="1" x14ac:dyDescent="0.15">
      <c r="A38" s="126"/>
      <c r="B38" s="126"/>
      <c r="C38" s="153"/>
      <c r="D38" s="154">
        <v>10</v>
      </c>
      <c r="E38" s="131" t="s">
        <v>9</v>
      </c>
      <c r="I38" s="17"/>
      <c r="J38" s="17"/>
      <c r="K38" s="17"/>
      <c r="L38" s="17"/>
      <c r="M38" s="17"/>
      <c r="N38" s="17"/>
      <c r="O38" s="17"/>
      <c r="P38" s="17"/>
      <c r="Q38" s="17"/>
      <c r="R38" s="17"/>
      <c r="S38" s="17"/>
      <c r="T38" s="17"/>
      <c r="U38" s="17"/>
      <c r="V38" s="152"/>
    </row>
    <row r="39" spans="1:22" ht="20.100000000000001" customHeight="1" x14ac:dyDescent="0.15">
      <c r="A39" s="126"/>
      <c r="B39" s="126"/>
      <c r="C39" s="159"/>
      <c r="D39" s="151"/>
      <c r="E39" s="151"/>
      <c r="F39" s="151"/>
      <c r="G39" s="151"/>
      <c r="H39" s="151"/>
      <c r="I39" s="162"/>
      <c r="J39" s="157"/>
      <c r="K39" s="160"/>
      <c r="L39" s="160"/>
      <c r="M39" s="160"/>
      <c r="N39" s="160"/>
      <c r="O39" s="160"/>
      <c r="P39" s="160"/>
      <c r="Q39" s="160"/>
      <c r="R39" s="160"/>
      <c r="S39" s="160"/>
      <c r="T39" s="160"/>
      <c r="U39" s="160"/>
      <c r="V39" s="152"/>
    </row>
    <row r="40" spans="1:22" ht="20.100000000000001" customHeight="1" x14ac:dyDescent="0.15">
      <c r="A40" s="126">
        <f>IF(AND($I40&lt;&gt;"一致する", $I40&lt;&gt;"一致しない"), 1001, 0)</f>
        <v>0</v>
      </c>
      <c r="B40" s="126"/>
      <c r="C40" s="153"/>
      <c r="D40" s="154">
        <v>11</v>
      </c>
      <c r="E40" s="131" t="s">
        <v>123</v>
      </c>
      <c r="I40" s="17" t="s">
        <v>249</v>
      </c>
      <c r="J40" s="17"/>
      <c r="K40" s="17"/>
      <c r="L40" s="17"/>
      <c r="M40" s="17"/>
      <c r="N40" s="151"/>
      <c r="O40" s="151"/>
      <c r="P40" s="151"/>
      <c r="Q40" s="151"/>
      <c r="R40" s="151"/>
      <c r="S40" s="151"/>
      <c r="T40" s="151"/>
      <c r="U40" s="151"/>
      <c r="V40" s="152"/>
    </row>
    <row r="41" spans="1:22" ht="20.100000000000001" customHeight="1" x14ac:dyDescent="0.15">
      <c r="A41" s="126"/>
      <c r="B41" s="126"/>
      <c r="C41" s="159"/>
      <c r="D41" s="151"/>
      <c r="E41" s="151"/>
      <c r="F41" s="151"/>
      <c r="G41" s="151"/>
      <c r="H41" s="151"/>
      <c r="I41" s="162"/>
      <c r="J41" s="157" t="s">
        <v>246</v>
      </c>
      <c r="K41" s="160"/>
      <c r="L41" s="160"/>
      <c r="M41" s="160"/>
      <c r="N41" s="160"/>
      <c r="O41" s="160"/>
      <c r="P41" s="160"/>
      <c r="Q41" s="160"/>
      <c r="R41" s="160"/>
      <c r="S41" s="160"/>
      <c r="T41" s="160"/>
      <c r="U41" s="160"/>
      <c r="V41" s="152"/>
    </row>
    <row r="42" spans="1:22" ht="20.100000000000001" customHeight="1" x14ac:dyDescent="0.15">
      <c r="A42" s="126"/>
      <c r="B42" s="126"/>
      <c r="C42" s="164"/>
      <c r="D42" s="165"/>
      <c r="E42" s="165"/>
      <c r="F42" s="165"/>
      <c r="G42" s="165"/>
      <c r="H42" s="165"/>
      <c r="I42" s="166"/>
      <c r="J42" s="166"/>
      <c r="K42" s="166"/>
      <c r="L42" s="166"/>
      <c r="M42" s="166"/>
      <c r="N42" s="166"/>
      <c r="O42" s="166"/>
      <c r="P42" s="166"/>
      <c r="Q42" s="166"/>
      <c r="R42" s="166"/>
      <c r="S42" s="166"/>
      <c r="T42" s="166"/>
      <c r="U42" s="166"/>
      <c r="V42" s="167"/>
    </row>
    <row r="43" spans="1:22" ht="20.100000000000001" customHeight="1" x14ac:dyDescent="0.15">
      <c r="A43" s="126"/>
      <c r="B43" s="126"/>
      <c r="C43" s="151"/>
      <c r="D43" s="151"/>
      <c r="E43" s="151"/>
      <c r="F43" s="151"/>
      <c r="G43" s="151"/>
      <c r="H43" s="151"/>
      <c r="I43" s="168"/>
      <c r="J43" s="168"/>
      <c r="K43" s="168"/>
      <c r="L43" s="168"/>
      <c r="M43" s="168"/>
      <c r="N43" s="168"/>
      <c r="O43" s="168"/>
      <c r="P43" s="168"/>
      <c r="Q43" s="168"/>
      <c r="R43" s="168"/>
      <c r="S43" s="168"/>
      <c r="T43" s="168"/>
      <c r="U43" s="168"/>
      <c r="V43" s="151"/>
    </row>
    <row r="44" spans="1:22" ht="15" hidden="1" customHeight="1" x14ac:dyDescent="0.15">
      <c r="A44" s="126"/>
      <c r="B44" s="126"/>
      <c r="C44" s="151"/>
      <c r="D44" s="151"/>
      <c r="E44" s="151"/>
      <c r="F44" s="151"/>
      <c r="G44" s="151"/>
      <c r="H44" s="151"/>
      <c r="I44" s="169"/>
      <c r="J44" s="151"/>
      <c r="K44" s="151"/>
      <c r="L44" s="151"/>
      <c r="M44" s="151"/>
      <c r="N44" s="151"/>
      <c r="O44" s="151"/>
      <c r="P44" s="151"/>
      <c r="Q44" s="151"/>
      <c r="R44" s="151"/>
      <c r="S44" s="151"/>
      <c r="T44" s="151"/>
      <c r="U44" s="151"/>
    </row>
    <row r="45" spans="1:22" ht="15" hidden="1" customHeight="1" x14ac:dyDescent="0.15">
      <c r="A45" s="126"/>
      <c r="B45" s="126"/>
      <c r="C45" s="151"/>
      <c r="D45" s="151"/>
      <c r="E45" s="151"/>
      <c r="F45" s="151"/>
      <c r="G45" s="151"/>
      <c r="H45" s="151"/>
      <c r="I45" s="169"/>
      <c r="J45" s="168"/>
      <c r="K45" s="168"/>
      <c r="L45" s="168"/>
      <c r="M45" s="168"/>
      <c r="N45" s="168"/>
      <c r="O45" s="168"/>
      <c r="P45" s="168"/>
      <c r="Q45" s="168"/>
      <c r="R45" s="168"/>
      <c r="S45" s="168"/>
      <c r="T45" s="168"/>
      <c r="U45" s="151"/>
    </row>
    <row r="46" spans="1:22" ht="15" hidden="1" customHeight="1" x14ac:dyDescent="0.15">
      <c r="A46" s="126"/>
      <c r="B46" s="126"/>
      <c r="C46" s="151"/>
      <c r="D46" s="151"/>
      <c r="E46" s="151"/>
      <c r="F46" s="151"/>
      <c r="G46" s="151"/>
      <c r="H46" s="151"/>
      <c r="I46" s="169"/>
      <c r="J46" s="151"/>
      <c r="K46" s="151"/>
      <c r="L46" s="151"/>
      <c r="M46" s="151"/>
      <c r="N46" s="151"/>
      <c r="O46" s="151"/>
      <c r="P46" s="151"/>
      <c r="Q46" s="151"/>
      <c r="R46" s="151"/>
      <c r="S46" s="151"/>
      <c r="T46" s="151"/>
      <c r="U46" s="151"/>
    </row>
    <row r="47" spans="1:22" ht="15" hidden="1" customHeight="1" x14ac:dyDescent="0.15">
      <c r="A47" s="126"/>
      <c r="B47" s="126"/>
      <c r="C47" s="151"/>
      <c r="D47" s="151"/>
      <c r="E47" s="151"/>
      <c r="F47" s="151"/>
      <c r="G47" s="151"/>
      <c r="H47" s="151"/>
      <c r="I47" s="169"/>
      <c r="J47" s="151"/>
      <c r="K47" s="151"/>
      <c r="L47" s="151"/>
      <c r="M47" s="151"/>
      <c r="N47" s="151"/>
      <c r="O47" s="151"/>
      <c r="P47" s="151"/>
      <c r="Q47" s="151"/>
      <c r="R47" s="151"/>
      <c r="S47" s="151"/>
      <c r="T47" s="151"/>
      <c r="U47" s="151"/>
    </row>
    <row r="48" spans="1:22" ht="15" hidden="1" customHeight="1" x14ac:dyDescent="0.15">
      <c r="A48" s="126"/>
      <c r="B48" s="126"/>
      <c r="C48" s="151"/>
      <c r="D48" s="151"/>
      <c r="E48" s="151"/>
      <c r="F48" s="151"/>
      <c r="G48" s="151"/>
      <c r="H48" s="151"/>
      <c r="I48" s="169"/>
      <c r="J48" s="168"/>
      <c r="K48" s="168"/>
      <c r="L48" s="168"/>
      <c r="M48" s="168"/>
      <c r="N48" s="168"/>
      <c r="O48" s="168"/>
      <c r="P48" s="168"/>
      <c r="Q48" s="168"/>
      <c r="R48" s="168"/>
      <c r="S48" s="168"/>
      <c r="T48" s="168"/>
      <c r="U48" s="151"/>
    </row>
    <row r="49" spans="1:22" ht="15" hidden="1" customHeight="1" x14ac:dyDescent="0.15">
      <c r="A49" s="126"/>
      <c r="B49" s="126"/>
      <c r="C49" s="151"/>
      <c r="D49" s="151"/>
      <c r="E49" s="151"/>
      <c r="F49" s="151"/>
      <c r="G49" s="151"/>
      <c r="H49" s="151"/>
      <c r="I49" s="169"/>
      <c r="J49" s="151"/>
      <c r="K49" s="151"/>
      <c r="L49" s="151"/>
      <c r="M49" s="151"/>
      <c r="N49" s="151"/>
      <c r="O49" s="151"/>
      <c r="P49" s="151"/>
      <c r="Q49" s="151"/>
      <c r="R49" s="151"/>
      <c r="S49" s="151"/>
      <c r="T49" s="151"/>
      <c r="U49" s="151"/>
    </row>
    <row r="50" spans="1:22" ht="15" hidden="1" customHeight="1" x14ac:dyDescent="0.15">
      <c r="A50" s="126"/>
      <c r="B50" s="126"/>
      <c r="C50" s="151"/>
      <c r="D50" s="151"/>
      <c r="E50" s="151"/>
      <c r="F50" s="151"/>
      <c r="G50" s="151"/>
      <c r="H50" s="151"/>
      <c r="I50" s="169"/>
      <c r="J50" s="151"/>
      <c r="K50" s="151"/>
      <c r="L50" s="151"/>
      <c r="M50" s="151"/>
      <c r="N50" s="151"/>
      <c r="O50" s="151"/>
      <c r="P50" s="151"/>
      <c r="Q50" s="151"/>
      <c r="R50" s="151"/>
      <c r="S50" s="151"/>
      <c r="T50" s="151"/>
      <c r="U50" s="151"/>
    </row>
    <row r="51" spans="1:22" ht="15" hidden="1" customHeight="1" x14ac:dyDescent="0.15">
      <c r="A51" s="126"/>
      <c r="B51" s="126"/>
      <c r="C51" s="151"/>
      <c r="D51" s="151"/>
      <c r="E51" s="151"/>
      <c r="F51" s="151"/>
      <c r="G51" s="151"/>
      <c r="H51" s="151"/>
      <c r="I51" s="169"/>
      <c r="J51" s="168"/>
      <c r="K51" s="168"/>
      <c r="L51" s="168"/>
      <c r="M51" s="168"/>
      <c r="N51" s="168"/>
      <c r="O51" s="168"/>
      <c r="P51" s="168"/>
      <c r="Q51" s="168"/>
      <c r="R51" s="168"/>
      <c r="S51" s="168"/>
      <c r="T51" s="168"/>
      <c r="U51" s="151"/>
    </row>
    <row r="52" spans="1:22" ht="15" hidden="1" customHeight="1" x14ac:dyDescent="0.15">
      <c r="A52" s="126"/>
      <c r="B52" s="126"/>
      <c r="C52" s="151"/>
      <c r="D52" s="151"/>
      <c r="E52" s="151"/>
      <c r="F52" s="151"/>
      <c r="G52" s="151"/>
      <c r="H52" s="151"/>
      <c r="I52" s="169"/>
      <c r="J52" s="151"/>
      <c r="K52" s="151"/>
      <c r="L52" s="151"/>
      <c r="M52" s="151"/>
      <c r="N52" s="151"/>
      <c r="O52" s="151"/>
      <c r="P52" s="151"/>
      <c r="Q52" s="151"/>
      <c r="R52" s="151"/>
      <c r="S52" s="151"/>
      <c r="T52" s="151"/>
      <c r="U52" s="151"/>
    </row>
    <row r="53" spans="1:22" ht="15" hidden="1" customHeight="1" x14ac:dyDescent="0.15">
      <c r="A53" s="126"/>
      <c r="B53" s="126"/>
      <c r="C53" s="151"/>
      <c r="D53" s="151"/>
      <c r="E53" s="151"/>
      <c r="F53" s="151"/>
      <c r="G53" s="151"/>
      <c r="H53" s="151"/>
      <c r="I53" s="169"/>
      <c r="J53" s="151"/>
      <c r="K53" s="151"/>
      <c r="L53" s="151"/>
      <c r="M53" s="151"/>
      <c r="N53" s="151"/>
      <c r="O53" s="151"/>
      <c r="P53" s="151"/>
      <c r="Q53" s="151"/>
      <c r="R53" s="151"/>
      <c r="S53" s="151"/>
      <c r="T53" s="151"/>
      <c r="U53" s="151"/>
    </row>
    <row r="54" spans="1:22" ht="15" hidden="1" customHeight="1" x14ac:dyDescent="0.15">
      <c r="A54" s="126"/>
      <c r="B54" s="126"/>
      <c r="C54" s="151"/>
      <c r="D54" s="151"/>
      <c r="E54" s="151"/>
      <c r="F54" s="151"/>
      <c r="G54" s="151"/>
      <c r="H54" s="151"/>
      <c r="I54" s="169"/>
      <c r="J54" s="151"/>
      <c r="K54" s="151"/>
      <c r="L54" s="151"/>
      <c r="M54" s="151"/>
      <c r="N54" s="151"/>
      <c r="O54" s="151"/>
      <c r="P54" s="151"/>
      <c r="Q54" s="151"/>
      <c r="R54" s="151"/>
      <c r="S54" s="151"/>
      <c r="T54" s="151"/>
      <c r="U54" s="151"/>
    </row>
    <row r="55" spans="1:22" ht="15" hidden="1" customHeight="1" x14ac:dyDescent="0.15">
      <c r="A55" s="126"/>
      <c r="B55" s="126"/>
      <c r="C55" s="151"/>
      <c r="D55" s="151"/>
      <c r="E55" s="151"/>
      <c r="F55" s="151"/>
      <c r="G55" s="151"/>
      <c r="H55" s="151"/>
      <c r="I55" s="169"/>
      <c r="J55" s="168"/>
      <c r="K55" s="168"/>
      <c r="L55" s="168"/>
      <c r="M55" s="168"/>
      <c r="N55" s="168"/>
      <c r="O55" s="168"/>
      <c r="P55" s="168"/>
      <c r="Q55" s="168"/>
      <c r="R55" s="168"/>
      <c r="S55" s="168"/>
      <c r="T55" s="168"/>
      <c r="U55" s="151"/>
    </row>
    <row r="56" spans="1:22" ht="15" hidden="1" customHeight="1" x14ac:dyDescent="0.15">
      <c r="A56" s="126"/>
      <c r="B56" s="126"/>
      <c r="C56" s="151"/>
      <c r="D56" s="151"/>
      <c r="E56" s="151"/>
      <c r="F56" s="151"/>
      <c r="G56" s="151"/>
      <c r="H56" s="151"/>
      <c r="I56" s="169"/>
      <c r="J56" s="151"/>
      <c r="K56" s="151"/>
      <c r="L56" s="151"/>
      <c r="M56" s="151"/>
      <c r="N56" s="151"/>
      <c r="O56" s="151"/>
      <c r="P56" s="151"/>
      <c r="Q56" s="151"/>
      <c r="R56" s="151"/>
      <c r="S56" s="151"/>
      <c r="T56" s="151"/>
      <c r="U56" s="151"/>
    </row>
    <row r="57" spans="1:22" ht="15" hidden="1" customHeight="1" x14ac:dyDescent="0.15">
      <c r="A57" s="126"/>
      <c r="B57" s="126"/>
      <c r="C57" s="151"/>
      <c r="D57" s="151"/>
      <c r="E57" s="151"/>
      <c r="F57" s="151"/>
      <c r="G57" s="151"/>
      <c r="H57" s="151"/>
      <c r="I57" s="169"/>
      <c r="J57" s="151"/>
      <c r="K57" s="151"/>
      <c r="L57" s="151"/>
      <c r="M57" s="151"/>
      <c r="N57" s="151"/>
      <c r="O57" s="151"/>
      <c r="P57" s="151"/>
      <c r="Q57" s="151"/>
      <c r="R57" s="151"/>
      <c r="S57" s="151"/>
      <c r="T57" s="151"/>
      <c r="U57" s="151"/>
    </row>
    <row r="58" spans="1:22" ht="15" hidden="1" customHeight="1" x14ac:dyDescent="0.15">
      <c r="A58" s="126"/>
      <c r="B58" s="126"/>
      <c r="C58" s="151"/>
      <c r="D58" s="151"/>
      <c r="E58" s="151"/>
      <c r="F58" s="151"/>
      <c r="G58" s="151"/>
      <c r="H58" s="151"/>
      <c r="I58" s="169"/>
      <c r="J58" s="168"/>
      <c r="K58" s="168"/>
      <c r="L58" s="168"/>
      <c r="M58" s="168"/>
      <c r="N58" s="168"/>
      <c r="O58" s="168"/>
      <c r="P58" s="168"/>
      <c r="Q58" s="168"/>
      <c r="R58" s="168"/>
      <c r="S58" s="168"/>
      <c r="T58" s="168"/>
      <c r="U58" s="151"/>
    </row>
    <row r="59" spans="1:22" ht="20.100000000000001" customHeight="1" x14ac:dyDescent="0.15">
      <c r="A59" s="126"/>
      <c r="B59" s="126"/>
      <c r="C59" s="151"/>
      <c r="D59" s="151"/>
      <c r="E59" s="151"/>
      <c r="F59" s="151"/>
      <c r="G59" s="151"/>
      <c r="H59" s="151"/>
      <c r="I59" s="169"/>
      <c r="J59" s="151"/>
      <c r="K59" s="151"/>
      <c r="L59" s="151"/>
      <c r="M59" s="151"/>
      <c r="N59" s="151"/>
      <c r="O59" s="151"/>
      <c r="P59" s="151"/>
      <c r="Q59" s="151"/>
      <c r="R59" s="151"/>
      <c r="S59" s="151"/>
      <c r="T59" s="151"/>
      <c r="U59" s="151"/>
    </row>
    <row r="60" spans="1:22" ht="20.100000000000001" customHeight="1" x14ac:dyDescent="0.15">
      <c r="A60" s="126"/>
      <c r="B60" s="126"/>
      <c r="C60" s="170" t="s">
        <v>72</v>
      </c>
      <c r="D60" s="171"/>
      <c r="E60" s="171"/>
      <c r="F60" s="171"/>
      <c r="G60" s="171"/>
      <c r="H60" s="172"/>
      <c r="I60" s="173"/>
    </row>
    <row r="61" spans="1:22" ht="20.100000000000001" customHeight="1" x14ac:dyDescent="0.15">
      <c r="A61" s="126"/>
      <c r="B61" s="126"/>
      <c r="C61" s="145"/>
      <c r="D61" s="174"/>
      <c r="E61" s="147"/>
      <c r="F61" s="147"/>
      <c r="G61" s="147"/>
      <c r="H61" s="147"/>
      <c r="I61" s="175"/>
      <c r="J61" s="149"/>
      <c r="K61" s="149"/>
      <c r="L61" s="149"/>
      <c r="M61" s="149"/>
      <c r="N61" s="149"/>
      <c r="O61" s="149"/>
      <c r="P61" s="149"/>
      <c r="Q61" s="149"/>
      <c r="R61" s="149"/>
      <c r="S61" s="149"/>
      <c r="T61" s="149"/>
      <c r="U61" s="149"/>
      <c r="V61" s="150"/>
    </row>
    <row r="62" spans="1:22" ht="20.100000000000001" customHeight="1" x14ac:dyDescent="0.15">
      <c r="A62" s="126"/>
      <c r="B62" s="126"/>
      <c r="C62" s="145"/>
      <c r="D62" s="174" t="s">
        <v>124</v>
      </c>
      <c r="E62" s="174"/>
      <c r="F62" s="174"/>
      <c r="G62" s="174"/>
      <c r="H62" s="174"/>
      <c r="I62" s="174"/>
      <c r="J62" s="174"/>
      <c r="K62" s="174"/>
      <c r="L62" s="174"/>
      <c r="M62" s="174"/>
      <c r="N62" s="174"/>
      <c r="O62" s="174"/>
      <c r="P62" s="174"/>
      <c r="Q62" s="174"/>
      <c r="R62" s="174"/>
      <c r="S62" s="174"/>
      <c r="T62" s="174"/>
      <c r="U62" s="174"/>
      <c r="V62" s="176"/>
    </row>
    <row r="63" spans="1:22" ht="20.100000000000001" customHeight="1" x14ac:dyDescent="0.15">
      <c r="A63" s="126">
        <f>IF(AND($I63&lt;&gt;"しない", $I63&lt;&gt;"する"), 1001, 0)</f>
        <v>1001</v>
      </c>
      <c r="B63" s="126"/>
      <c r="C63" s="145"/>
      <c r="D63" s="154">
        <v>1</v>
      </c>
      <c r="E63" s="151" t="s">
        <v>82</v>
      </c>
      <c r="F63" s="151"/>
      <c r="G63" s="151"/>
      <c r="H63" s="151"/>
      <c r="I63" s="17"/>
      <c r="J63" s="82"/>
      <c r="K63" s="82"/>
      <c r="L63" s="82"/>
      <c r="M63" s="82"/>
      <c r="N63" s="151"/>
      <c r="O63" s="151"/>
      <c r="P63" s="151"/>
      <c r="Q63" s="177"/>
      <c r="R63" s="177"/>
      <c r="S63" s="177"/>
      <c r="T63" s="177"/>
      <c r="U63" s="151"/>
      <c r="V63" s="176"/>
    </row>
    <row r="64" spans="1:22" ht="20.100000000000001" customHeight="1" x14ac:dyDescent="0.15">
      <c r="A64" s="126"/>
      <c r="B64" s="126"/>
      <c r="C64" s="145"/>
      <c r="D64" s="151"/>
      <c r="E64" s="151"/>
      <c r="F64" s="151"/>
      <c r="G64" s="151"/>
      <c r="H64" s="151"/>
      <c r="I64" s="162"/>
      <c r="J64" s="157" t="s">
        <v>128</v>
      </c>
      <c r="K64" s="160"/>
      <c r="L64" s="160"/>
      <c r="M64" s="160"/>
      <c r="N64" s="160"/>
      <c r="O64" s="160"/>
      <c r="P64" s="160"/>
      <c r="Q64" s="160"/>
      <c r="R64" s="160"/>
      <c r="S64" s="160"/>
      <c r="T64" s="160"/>
      <c r="U64" s="151"/>
      <c r="V64" s="176"/>
    </row>
    <row r="65" spans="1:22" ht="15.75" hidden="1" customHeight="1" x14ac:dyDescent="0.15">
      <c r="A65" s="126"/>
      <c r="B65" s="126"/>
      <c r="C65" s="145"/>
      <c r="D65" s="151"/>
      <c r="E65" s="151"/>
      <c r="F65" s="151"/>
      <c r="G65" s="151"/>
      <c r="H65" s="151"/>
      <c r="I65" s="162"/>
      <c r="J65" s="178"/>
      <c r="K65" s="178"/>
      <c r="L65" s="178"/>
      <c r="M65" s="178"/>
      <c r="N65" s="178"/>
      <c r="O65" s="178"/>
      <c r="P65" s="178"/>
      <c r="Q65" s="178"/>
      <c r="R65" s="178"/>
      <c r="S65" s="178"/>
      <c r="T65" s="178"/>
      <c r="U65" s="151"/>
      <c r="V65" s="176"/>
    </row>
    <row r="66" spans="1:22" ht="15.75" hidden="1" customHeight="1" x14ac:dyDescent="0.15">
      <c r="A66" s="126"/>
      <c r="B66" s="126"/>
      <c r="C66" s="145"/>
      <c r="D66" s="151"/>
      <c r="E66" s="151"/>
      <c r="F66" s="151"/>
      <c r="G66" s="151"/>
      <c r="H66" s="151"/>
      <c r="I66" s="162"/>
      <c r="J66" s="178"/>
      <c r="K66" s="178"/>
      <c r="L66" s="178"/>
      <c r="M66" s="178"/>
      <c r="N66" s="178"/>
      <c r="O66" s="178"/>
      <c r="P66" s="178"/>
      <c r="Q66" s="178"/>
      <c r="R66" s="178"/>
      <c r="S66" s="178"/>
      <c r="T66" s="178"/>
      <c r="U66" s="151"/>
      <c r="V66" s="176"/>
    </row>
    <row r="67" spans="1:22" ht="15.75" hidden="1" customHeight="1" x14ac:dyDescent="0.15">
      <c r="A67" s="126"/>
      <c r="B67" s="126"/>
      <c r="C67" s="145"/>
      <c r="D67" s="151"/>
      <c r="E67" s="151"/>
      <c r="F67" s="151"/>
      <c r="G67" s="151"/>
      <c r="H67" s="151"/>
      <c r="I67" s="162"/>
      <c r="J67" s="178"/>
      <c r="K67" s="178"/>
      <c r="L67" s="178"/>
      <c r="M67" s="178"/>
      <c r="N67" s="178"/>
      <c r="O67" s="178"/>
      <c r="P67" s="178"/>
      <c r="Q67" s="178"/>
      <c r="R67" s="178"/>
      <c r="S67" s="178"/>
      <c r="T67" s="178"/>
      <c r="U67" s="151"/>
      <c r="V67" s="176"/>
    </row>
    <row r="68" spans="1:22" ht="15.75" hidden="1" customHeight="1" x14ac:dyDescent="0.15">
      <c r="A68" s="126"/>
      <c r="B68" s="126"/>
      <c r="C68" s="145"/>
      <c r="D68" s="151"/>
      <c r="E68" s="151"/>
      <c r="F68" s="151"/>
      <c r="G68" s="151"/>
      <c r="H68" s="151"/>
      <c r="I68" s="162"/>
      <c r="J68" s="178"/>
      <c r="K68" s="178"/>
      <c r="L68" s="178"/>
      <c r="M68" s="178"/>
      <c r="N68" s="178"/>
      <c r="O68" s="178"/>
      <c r="P68" s="178"/>
      <c r="Q68" s="178"/>
      <c r="R68" s="178"/>
      <c r="S68" s="178"/>
      <c r="T68" s="178"/>
      <c r="U68" s="151"/>
      <c r="V68" s="176"/>
    </row>
    <row r="69" spans="1:22" ht="20.100000000000001" customHeight="1" x14ac:dyDescent="0.15">
      <c r="A69" s="126">
        <f>IF(OR(AND($I63="する",TRIM($I69)=""),AND($I63="しない",NOT(ISBLANK($I69)))), 1001, 0)</f>
        <v>0</v>
      </c>
      <c r="B69" s="126"/>
      <c r="C69" s="153"/>
      <c r="D69" s="154">
        <v>2</v>
      </c>
      <c r="E69" s="131" t="s">
        <v>0</v>
      </c>
      <c r="I69" s="77"/>
      <c r="J69" s="62"/>
      <c r="K69" s="62"/>
      <c r="L69" s="62"/>
      <c r="M69" s="62"/>
      <c r="N69" s="155"/>
      <c r="O69" s="155"/>
      <c r="P69" s="155"/>
      <c r="Q69" s="155"/>
      <c r="R69" s="155"/>
      <c r="S69" s="155"/>
      <c r="T69" s="155"/>
      <c r="U69" s="155"/>
      <c r="V69" s="152"/>
    </row>
    <row r="70" spans="1:22" ht="20.100000000000001" customHeight="1" x14ac:dyDescent="0.15">
      <c r="A70" s="126"/>
      <c r="B70" s="126"/>
      <c r="C70" s="153"/>
      <c r="D70" s="154"/>
      <c r="E70" s="151"/>
      <c r="F70" s="151"/>
      <c r="G70" s="151"/>
      <c r="H70" s="151"/>
      <c r="I70" s="156"/>
      <c r="J70" s="157" t="s">
        <v>144</v>
      </c>
      <c r="K70" s="160"/>
      <c r="L70" s="160"/>
      <c r="M70" s="160"/>
      <c r="N70" s="160"/>
      <c r="O70" s="160"/>
      <c r="P70" s="160"/>
      <c r="Q70" s="160"/>
      <c r="R70" s="160"/>
      <c r="S70" s="160"/>
      <c r="T70" s="160"/>
      <c r="U70" s="160"/>
      <c r="V70" s="152"/>
    </row>
    <row r="71" spans="1:22" ht="20.100000000000001" customHeight="1" x14ac:dyDescent="0.15">
      <c r="A71" s="126">
        <f>IF(OR(AND($I63="する",AND($I71&lt;&gt;"", OR(ISERROR(FIND("@"&amp;LEFT($I71,3)&amp;"@", 都道府県3))=FALSE, ISERROR(FIND("@"&amp;LEFT($I71,4)&amp;"@",都道府県4))=FALSE))=FALSE),AND($I63="しない",NOT(ISBLANK($I71)))), 1001, 0)</f>
        <v>0</v>
      </c>
      <c r="B71" s="126"/>
      <c r="C71" s="153"/>
      <c r="D71" s="154">
        <v>3</v>
      </c>
      <c r="E71" s="131" t="s">
        <v>1</v>
      </c>
      <c r="I71" s="78"/>
      <c r="J71" s="78"/>
      <c r="K71" s="78"/>
      <c r="L71" s="78"/>
      <c r="M71" s="78"/>
      <c r="N71" s="78"/>
      <c r="O71" s="78"/>
      <c r="P71" s="78"/>
      <c r="Q71" s="78"/>
      <c r="R71" s="78"/>
      <c r="S71" s="78"/>
      <c r="T71" s="78"/>
      <c r="U71" s="78"/>
      <c r="V71" s="152"/>
    </row>
    <row r="72" spans="1:22" ht="20.100000000000001" customHeight="1" x14ac:dyDescent="0.15">
      <c r="A72" s="126"/>
      <c r="B72" s="126"/>
      <c r="C72" s="153"/>
      <c r="D72" s="154"/>
      <c r="E72" s="151"/>
      <c r="F72" s="151"/>
      <c r="G72" s="151"/>
      <c r="H72" s="151"/>
      <c r="I72" s="156"/>
      <c r="J72" s="157" t="s">
        <v>33</v>
      </c>
      <c r="K72" s="160"/>
      <c r="L72" s="160"/>
      <c r="M72" s="160"/>
      <c r="N72" s="160"/>
      <c r="O72" s="160"/>
      <c r="P72" s="160"/>
      <c r="Q72" s="160"/>
      <c r="R72" s="160"/>
      <c r="S72" s="160"/>
      <c r="T72" s="160"/>
      <c r="U72" s="160"/>
      <c r="V72" s="152"/>
    </row>
    <row r="73" spans="1:22" ht="20.100000000000001" customHeight="1" x14ac:dyDescent="0.15">
      <c r="A73" s="126">
        <f>IF(OR(AND($I63="する",TRIM($I73)=""),AND($I63="しない",NOT(ISBLANK($I73)))), 1001, 0)</f>
        <v>0</v>
      </c>
      <c r="B73" s="126"/>
      <c r="C73" s="153"/>
      <c r="D73" s="154">
        <v>4</v>
      </c>
      <c r="E73" s="131" t="s">
        <v>2</v>
      </c>
      <c r="I73" s="17"/>
      <c r="J73" s="17"/>
      <c r="K73" s="17"/>
      <c r="L73" s="17"/>
      <c r="M73" s="17"/>
      <c r="N73" s="17"/>
      <c r="O73" s="17"/>
      <c r="P73" s="17"/>
      <c r="Q73" s="17"/>
      <c r="R73" s="17"/>
      <c r="S73" s="17"/>
      <c r="T73" s="17"/>
      <c r="U73" s="17"/>
      <c r="V73" s="152"/>
    </row>
    <row r="74" spans="1:22" ht="30" customHeight="1" x14ac:dyDescent="0.15">
      <c r="A74" s="126"/>
      <c r="B74" s="126"/>
      <c r="C74" s="159"/>
      <c r="D74" s="151"/>
      <c r="E74" s="151"/>
      <c r="F74" s="151"/>
      <c r="G74" s="151"/>
      <c r="H74" s="151"/>
      <c r="I74" s="162"/>
      <c r="J74" s="179" t="s">
        <v>231</v>
      </c>
      <c r="K74" s="180"/>
      <c r="L74" s="180"/>
      <c r="M74" s="180"/>
      <c r="N74" s="180"/>
      <c r="O74" s="180"/>
      <c r="P74" s="180"/>
      <c r="Q74" s="180"/>
      <c r="R74" s="180"/>
      <c r="S74" s="180"/>
      <c r="T74" s="180"/>
      <c r="U74" s="180"/>
      <c r="V74" s="152"/>
    </row>
    <row r="75" spans="1:22" ht="20.100000000000001" customHeight="1" x14ac:dyDescent="0.15">
      <c r="A75" s="126">
        <f>IF(OR(AND($I63="する",TRIM($I75)=""),AND($I63="しない",NOT(ISBLANK($I75)))), 1001, 0)</f>
        <v>0</v>
      </c>
      <c r="B75" s="126"/>
      <c r="C75" s="153"/>
      <c r="D75" s="154">
        <v>5</v>
      </c>
      <c r="E75" s="131" t="s">
        <v>3</v>
      </c>
      <c r="I75" s="17"/>
      <c r="J75" s="17"/>
      <c r="K75" s="17"/>
      <c r="L75" s="17"/>
      <c r="M75" s="17"/>
      <c r="N75" s="17"/>
      <c r="O75" s="17"/>
      <c r="P75" s="17"/>
      <c r="Q75" s="17"/>
      <c r="R75" s="17"/>
      <c r="S75" s="17"/>
      <c r="T75" s="17"/>
      <c r="U75" s="17"/>
      <c r="V75" s="152"/>
    </row>
    <row r="76" spans="1:22" ht="30" customHeight="1" x14ac:dyDescent="0.15">
      <c r="A76" s="126"/>
      <c r="B76" s="126"/>
      <c r="C76" s="159"/>
      <c r="D76" s="151"/>
      <c r="E76" s="151"/>
      <c r="F76" s="151"/>
      <c r="G76" s="151"/>
      <c r="H76" s="151"/>
      <c r="I76" s="181"/>
      <c r="J76" s="179" t="s">
        <v>232</v>
      </c>
      <c r="K76" s="179"/>
      <c r="L76" s="179"/>
      <c r="M76" s="179"/>
      <c r="N76" s="179"/>
      <c r="O76" s="179"/>
      <c r="P76" s="179"/>
      <c r="Q76" s="179"/>
      <c r="R76" s="179"/>
      <c r="S76" s="179"/>
      <c r="T76" s="179"/>
      <c r="U76" s="179"/>
      <c r="V76" s="152"/>
    </row>
    <row r="77" spans="1:22" ht="20.100000000000001" customHeight="1" x14ac:dyDescent="0.15">
      <c r="A77" s="126">
        <f>IF(OR(AND($I63="する",TRIM($I77)=""),AND($I63="しない",NOT(ISBLANK($I77)))), 1001, 0)</f>
        <v>0</v>
      </c>
      <c r="B77" s="126"/>
      <c r="C77" s="153"/>
      <c r="D77" s="154">
        <v>6</v>
      </c>
      <c r="E77" s="131" t="s">
        <v>83</v>
      </c>
      <c r="I77" s="17"/>
      <c r="J77" s="17"/>
      <c r="K77" s="17"/>
      <c r="L77" s="17"/>
      <c r="M77" s="17"/>
      <c r="N77" s="17"/>
      <c r="O77" s="17"/>
      <c r="P77" s="17"/>
      <c r="Q77" s="17"/>
      <c r="R77" s="17"/>
      <c r="S77" s="17"/>
      <c r="T77" s="17"/>
      <c r="U77" s="17"/>
      <c r="V77" s="152"/>
    </row>
    <row r="78" spans="1:22" ht="20.100000000000001" customHeight="1" x14ac:dyDescent="0.15">
      <c r="A78" s="126"/>
      <c r="B78" s="126"/>
      <c r="C78" s="159"/>
      <c r="D78" s="151"/>
      <c r="E78" s="151"/>
      <c r="F78" s="151"/>
      <c r="G78" s="151"/>
      <c r="H78" s="151"/>
      <c r="I78" s="162"/>
      <c r="J78" s="157" t="s">
        <v>145</v>
      </c>
      <c r="K78" s="160"/>
      <c r="L78" s="160"/>
      <c r="M78" s="160"/>
      <c r="N78" s="160"/>
      <c r="O78" s="160"/>
      <c r="P78" s="160"/>
      <c r="Q78" s="160"/>
      <c r="R78" s="160"/>
      <c r="S78" s="160"/>
      <c r="T78" s="160"/>
      <c r="U78" s="160"/>
      <c r="V78" s="152"/>
    </row>
    <row r="79" spans="1:22" ht="20.100000000000001" customHeight="1" x14ac:dyDescent="0.15">
      <c r="A79" s="126">
        <f>IF(OR(AND($I63="する",TRIM($I79)=""),AND($I63="しない",NOT(ISBLANK($I79)))), 1001, 0)</f>
        <v>0</v>
      </c>
      <c r="B79" s="126"/>
      <c r="C79" s="153"/>
      <c r="D79" s="154">
        <v>7</v>
      </c>
      <c r="E79" s="131" t="s">
        <v>84</v>
      </c>
      <c r="I79" s="17"/>
      <c r="J79" s="17"/>
      <c r="K79" s="17"/>
      <c r="L79" s="17"/>
      <c r="M79" s="17"/>
      <c r="N79" s="17"/>
      <c r="O79" s="17"/>
      <c r="P79" s="17"/>
      <c r="Q79" s="17"/>
      <c r="R79" s="17"/>
      <c r="S79" s="17"/>
      <c r="T79" s="17"/>
      <c r="U79" s="17"/>
      <c r="V79" s="152"/>
    </row>
    <row r="80" spans="1:22" ht="20.100000000000001" customHeight="1" x14ac:dyDescent="0.15">
      <c r="A80" s="126"/>
      <c r="B80" s="126"/>
      <c r="C80" s="159"/>
      <c r="D80" s="151"/>
      <c r="E80" s="151"/>
      <c r="F80" s="151"/>
      <c r="G80" s="151"/>
      <c r="H80" s="151"/>
      <c r="I80" s="162"/>
      <c r="J80" s="157" t="s">
        <v>10</v>
      </c>
      <c r="K80" s="160"/>
      <c r="L80" s="160"/>
      <c r="M80" s="160"/>
      <c r="N80" s="160"/>
      <c r="O80" s="160"/>
      <c r="P80" s="160"/>
      <c r="Q80" s="160"/>
      <c r="R80" s="160"/>
      <c r="S80" s="160"/>
      <c r="T80" s="160"/>
      <c r="U80" s="160"/>
      <c r="V80" s="152"/>
    </row>
    <row r="81" spans="1:22" ht="20.100000000000001" customHeight="1" x14ac:dyDescent="0.15">
      <c r="A81" s="126">
        <f>IF(OR(AND($I63="する",TRIM($I81)=""),AND($I63="しない",NOT(ISBLANK($I81)))), 1001, 0)</f>
        <v>0</v>
      </c>
      <c r="B81" s="126"/>
      <c r="C81" s="153"/>
      <c r="D81" s="154">
        <v>8</v>
      </c>
      <c r="E81" s="131" t="s">
        <v>85</v>
      </c>
      <c r="I81" s="17"/>
      <c r="J81" s="17"/>
      <c r="K81" s="17"/>
      <c r="L81" s="17"/>
      <c r="M81" s="17"/>
      <c r="N81" s="17"/>
      <c r="O81" s="17"/>
      <c r="P81" s="17"/>
      <c r="Q81" s="17"/>
      <c r="R81" s="17"/>
      <c r="S81" s="17"/>
      <c r="T81" s="17"/>
      <c r="U81" s="17"/>
      <c r="V81" s="152"/>
    </row>
    <row r="82" spans="1:22" ht="20.100000000000001" customHeight="1" x14ac:dyDescent="0.15">
      <c r="A82" s="126"/>
      <c r="B82" s="126"/>
      <c r="C82" s="159"/>
      <c r="D82" s="151"/>
      <c r="E82" s="151"/>
      <c r="F82" s="151"/>
      <c r="G82" s="151"/>
      <c r="H82" s="151"/>
      <c r="I82" s="162"/>
      <c r="J82" s="157" t="s">
        <v>11</v>
      </c>
      <c r="K82" s="160"/>
      <c r="L82" s="160"/>
      <c r="M82" s="160"/>
      <c r="N82" s="160"/>
      <c r="O82" s="160"/>
      <c r="P82" s="160"/>
      <c r="Q82" s="160"/>
      <c r="R82" s="160"/>
      <c r="S82" s="160"/>
      <c r="T82" s="160"/>
      <c r="U82" s="160"/>
      <c r="V82" s="152"/>
    </row>
    <row r="83" spans="1:22" ht="20.100000000000001" customHeight="1" x14ac:dyDescent="0.15">
      <c r="A83" s="126">
        <f>IF(OR(AND($I63="する",NOT(AND(TRIM($I83)&lt;&gt;"",ISNUMBER(VALUE(SUBSTITUTE($I83,"-","")))))), AND($I63="しない",NOT(ISBLANK($I83)))), 1001, 0)</f>
        <v>0</v>
      </c>
      <c r="B83" s="126"/>
      <c r="C83" s="153"/>
      <c r="D83" s="154">
        <v>9</v>
      </c>
      <c r="E83" s="131" t="s">
        <v>6</v>
      </c>
      <c r="I83" s="17"/>
      <c r="J83" s="17"/>
      <c r="K83" s="17"/>
      <c r="L83" s="17"/>
      <c r="M83" s="17"/>
      <c r="N83" s="155"/>
      <c r="O83" s="155"/>
      <c r="P83" s="155"/>
      <c r="Q83" s="155"/>
      <c r="R83" s="155"/>
      <c r="S83" s="155"/>
      <c r="T83" s="155"/>
      <c r="U83" s="155"/>
      <c r="V83" s="152"/>
    </row>
    <row r="84" spans="1:22" ht="20.100000000000001" customHeight="1" x14ac:dyDescent="0.15">
      <c r="A84" s="126"/>
      <c r="B84" s="126"/>
      <c r="C84" s="159"/>
      <c r="D84" s="151"/>
      <c r="E84" s="151"/>
      <c r="F84" s="151"/>
      <c r="G84" s="151"/>
      <c r="H84" s="151"/>
      <c r="I84" s="156"/>
      <c r="J84" s="157" t="s">
        <v>143</v>
      </c>
      <c r="K84" s="160"/>
      <c r="L84" s="160"/>
      <c r="M84" s="160"/>
      <c r="N84" s="160"/>
      <c r="O84" s="160"/>
      <c r="P84" s="160"/>
      <c r="Q84" s="160"/>
      <c r="R84" s="160"/>
      <c r="S84" s="160"/>
      <c r="T84" s="160"/>
      <c r="U84" s="160"/>
      <c r="V84" s="152"/>
    </row>
    <row r="85" spans="1:22" ht="20.100000000000001" customHeight="1" x14ac:dyDescent="0.15">
      <c r="A85" s="126">
        <f>IF(OR(AND($I63="する",AND(TRIM($I85)&lt;&gt;"",NOT(ISNUMBER(VALUE(SUBSTITUTE($I85,"-","")))))), AND($I63="しない",NOT(ISBLANK($I85)))), 1001, 0)</f>
        <v>0</v>
      </c>
      <c r="B85" s="126"/>
      <c r="C85" s="153"/>
      <c r="D85" s="154">
        <v>10</v>
      </c>
      <c r="E85" s="131" t="s">
        <v>7</v>
      </c>
      <c r="I85" s="17"/>
      <c r="J85" s="17"/>
      <c r="K85" s="17"/>
      <c r="L85" s="17"/>
      <c r="M85" s="17"/>
      <c r="N85" s="155"/>
      <c r="O85" s="155"/>
      <c r="P85" s="155"/>
      <c r="Q85" s="155"/>
      <c r="R85" s="155"/>
      <c r="S85" s="155"/>
      <c r="T85" s="155"/>
      <c r="U85" s="155"/>
      <c r="V85" s="152"/>
    </row>
    <row r="86" spans="1:22" s="186" customFormat="1" ht="20.100000000000001" customHeight="1" x14ac:dyDescent="0.15">
      <c r="A86" s="182"/>
      <c r="B86" s="182"/>
      <c r="C86" s="183"/>
      <c r="D86" s="184"/>
      <c r="E86" s="184"/>
      <c r="F86" s="184"/>
      <c r="G86" s="184"/>
      <c r="H86" s="184"/>
      <c r="I86" s="163"/>
      <c r="J86" s="157" t="s">
        <v>143</v>
      </c>
      <c r="K86" s="160"/>
      <c r="L86" s="160"/>
      <c r="M86" s="160"/>
      <c r="N86" s="160"/>
      <c r="O86" s="160"/>
      <c r="P86" s="160"/>
      <c r="Q86" s="160"/>
      <c r="R86" s="160"/>
      <c r="S86" s="160"/>
      <c r="T86" s="160"/>
      <c r="U86" s="160"/>
      <c r="V86" s="185"/>
    </row>
    <row r="87" spans="1:22" ht="20.100000000000001" customHeight="1" x14ac:dyDescent="0.15">
      <c r="A87" s="126">
        <f>IF(AND($I63="しない",NOT(ISBLANK($I87))), 1001, 0)</f>
        <v>0</v>
      </c>
      <c r="B87" s="126"/>
      <c r="C87" s="153"/>
      <c r="D87" s="154">
        <v>11</v>
      </c>
      <c r="E87" s="131" t="s">
        <v>9</v>
      </c>
      <c r="I87" s="17"/>
      <c r="J87" s="17"/>
      <c r="K87" s="17"/>
      <c r="L87" s="17"/>
      <c r="M87" s="17"/>
      <c r="N87" s="17"/>
      <c r="O87" s="17"/>
      <c r="P87" s="17"/>
      <c r="Q87" s="17"/>
      <c r="R87" s="17"/>
      <c r="S87" s="17"/>
      <c r="T87" s="17"/>
      <c r="U87" s="17"/>
      <c r="V87" s="152"/>
    </row>
    <row r="88" spans="1:22" ht="20.100000000000001" customHeight="1" x14ac:dyDescent="0.15">
      <c r="A88" s="126"/>
      <c r="B88" s="126"/>
      <c r="C88" s="159"/>
      <c r="D88" s="151"/>
      <c r="E88" s="151"/>
      <c r="F88" s="151"/>
      <c r="G88" s="151"/>
      <c r="H88" s="151"/>
      <c r="I88" s="162"/>
      <c r="J88" s="157"/>
      <c r="K88" s="160"/>
      <c r="L88" s="160"/>
      <c r="M88" s="160"/>
      <c r="N88" s="160"/>
      <c r="O88" s="160"/>
      <c r="P88" s="160"/>
      <c r="Q88" s="160"/>
      <c r="R88" s="160"/>
      <c r="S88" s="160"/>
      <c r="T88" s="160"/>
      <c r="U88" s="160"/>
      <c r="V88" s="152"/>
    </row>
    <row r="89" spans="1:22" ht="20.100000000000001" customHeight="1" x14ac:dyDescent="0.15">
      <c r="A89" s="126"/>
      <c r="B89" s="126"/>
      <c r="C89" s="164"/>
      <c r="D89" s="165"/>
      <c r="E89" s="165"/>
      <c r="F89" s="165"/>
      <c r="G89" s="165"/>
      <c r="H89" s="165"/>
      <c r="I89" s="166"/>
      <c r="J89" s="166"/>
      <c r="K89" s="166"/>
      <c r="L89" s="166"/>
      <c r="M89" s="166"/>
      <c r="N89" s="166"/>
      <c r="O89" s="166"/>
      <c r="P89" s="166"/>
      <c r="Q89" s="166"/>
      <c r="R89" s="166"/>
      <c r="S89" s="166"/>
      <c r="T89" s="166"/>
      <c r="U89" s="166"/>
      <c r="V89" s="167"/>
    </row>
    <row r="90" spans="1:22" ht="20.100000000000001" customHeight="1" x14ac:dyDescent="0.15">
      <c r="A90" s="126"/>
      <c r="B90" s="126"/>
      <c r="C90" s="151"/>
      <c r="D90" s="151"/>
      <c r="E90" s="151"/>
      <c r="F90" s="151"/>
      <c r="G90" s="151"/>
      <c r="H90" s="151"/>
      <c r="I90" s="168"/>
      <c r="J90" s="168"/>
      <c r="K90" s="168"/>
      <c r="L90" s="168"/>
      <c r="M90" s="168"/>
      <c r="N90" s="168"/>
      <c r="O90" s="168"/>
      <c r="P90" s="168"/>
      <c r="Q90" s="168"/>
      <c r="R90" s="168"/>
      <c r="S90" s="168"/>
      <c r="T90" s="168"/>
      <c r="U90" s="168"/>
      <c r="V90" s="151"/>
    </row>
    <row r="91" spans="1:22" ht="15" hidden="1" customHeight="1" x14ac:dyDescent="0.15">
      <c r="A91" s="126"/>
      <c r="B91" s="126"/>
      <c r="C91" s="151"/>
      <c r="D91" s="151"/>
      <c r="E91" s="151"/>
      <c r="F91" s="151"/>
      <c r="G91" s="151"/>
      <c r="H91" s="151"/>
      <c r="I91" s="169"/>
      <c r="J91" s="151"/>
      <c r="K91" s="151"/>
      <c r="L91" s="151"/>
      <c r="M91" s="151"/>
      <c r="N91" s="151"/>
      <c r="O91" s="151"/>
      <c r="P91" s="151"/>
      <c r="Q91" s="151"/>
      <c r="R91" s="151"/>
      <c r="S91" s="151"/>
      <c r="T91" s="151"/>
      <c r="U91" s="151"/>
    </row>
    <row r="92" spans="1:22" ht="15" hidden="1" customHeight="1" x14ac:dyDescent="0.15">
      <c r="A92" s="126"/>
      <c r="B92" s="126"/>
      <c r="C92" s="151"/>
      <c r="D92" s="151"/>
      <c r="E92" s="151"/>
      <c r="F92" s="151"/>
      <c r="G92" s="151"/>
      <c r="H92" s="151"/>
      <c r="I92" s="169"/>
      <c r="J92" s="168"/>
      <c r="K92" s="168"/>
      <c r="L92" s="168"/>
      <c r="M92" s="168"/>
      <c r="N92" s="168"/>
      <c r="O92" s="168"/>
      <c r="P92" s="168"/>
      <c r="Q92" s="168"/>
      <c r="R92" s="168"/>
      <c r="S92" s="168"/>
      <c r="T92" s="168"/>
      <c r="U92" s="151"/>
    </row>
    <row r="93" spans="1:22" ht="15" hidden="1" customHeight="1" x14ac:dyDescent="0.15">
      <c r="A93" s="126"/>
      <c r="B93" s="126"/>
      <c r="C93" s="151"/>
      <c r="D93" s="151"/>
      <c r="E93" s="151"/>
      <c r="F93" s="151"/>
      <c r="G93" s="151"/>
      <c r="H93" s="151"/>
      <c r="I93" s="169"/>
      <c r="J93" s="151"/>
      <c r="K93" s="151"/>
      <c r="L93" s="151"/>
      <c r="M93" s="151"/>
      <c r="N93" s="151"/>
      <c r="O93" s="151"/>
      <c r="P93" s="151"/>
      <c r="Q93" s="151"/>
      <c r="R93" s="151"/>
      <c r="S93" s="151"/>
      <c r="T93" s="151"/>
      <c r="U93" s="151"/>
    </row>
    <row r="94" spans="1:22" ht="15" hidden="1" customHeight="1" x14ac:dyDescent="0.15">
      <c r="A94" s="126"/>
      <c r="B94" s="126"/>
      <c r="C94" s="151"/>
      <c r="D94" s="151"/>
      <c r="E94" s="151"/>
      <c r="F94" s="151"/>
      <c r="G94" s="151"/>
      <c r="H94" s="151"/>
      <c r="I94" s="169"/>
      <c r="J94" s="151"/>
      <c r="K94" s="151"/>
      <c r="L94" s="151"/>
      <c r="M94" s="151"/>
      <c r="N94" s="151"/>
      <c r="O94" s="151"/>
      <c r="P94" s="151"/>
      <c r="Q94" s="151"/>
      <c r="R94" s="151"/>
      <c r="S94" s="151"/>
      <c r="T94" s="151"/>
      <c r="U94" s="151"/>
    </row>
    <row r="95" spans="1:22" ht="15" hidden="1" customHeight="1" x14ac:dyDescent="0.15">
      <c r="A95" s="126"/>
      <c r="B95" s="126"/>
      <c r="C95" s="151"/>
      <c r="D95" s="151"/>
      <c r="E95" s="151"/>
      <c r="F95" s="151"/>
      <c r="G95" s="151"/>
      <c r="H95" s="151"/>
      <c r="I95" s="169"/>
      <c r="J95" s="168"/>
      <c r="K95" s="168"/>
      <c r="L95" s="168"/>
      <c r="M95" s="168"/>
      <c r="N95" s="168"/>
      <c r="O95" s="168"/>
      <c r="P95" s="168"/>
      <c r="Q95" s="168"/>
      <c r="R95" s="168"/>
      <c r="S95" s="168"/>
      <c r="T95" s="168"/>
      <c r="U95" s="151"/>
    </row>
    <row r="96" spans="1:22" ht="15" hidden="1" customHeight="1" x14ac:dyDescent="0.15">
      <c r="A96" s="126"/>
      <c r="B96" s="126"/>
      <c r="C96" s="151"/>
      <c r="D96" s="151"/>
      <c r="E96" s="151"/>
      <c r="F96" s="151"/>
      <c r="G96" s="151"/>
      <c r="H96" s="151"/>
      <c r="I96" s="169"/>
      <c r="J96" s="151"/>
      <c r="K96" s="151"/>
      <c r="L96" s="151"/>
      <c r="M96" s="151"/>
      <c r="N96" s="151"/>
      <c r="O96" s="151"/>
      <c r="P96" s="151"/>
      <c r="Q96" s="151"/>
      <c r="R96" s="151"/>
      <c r="S96" s="151"/>
      <c r="T96" s="151"/>
      <c r="U96" s="151"/>
    </row>
    <row r="97" spans="1:22" ht="15" hidden="1" customHeight="1" x14ac:dyDescent="0.15">
      <c r="A97" s="126"/>
      <c r="B97" s="126"/>
      <c r="C97" s="151"/>
      <c r="D97" s="151"/>
      <c r="E97" s="151"/>
      <c r="F97" s="151"/>
      <c r="G97" s="151"/>
      <c r="H97" s="151"/>
      <c r="I97" s="169"/>
      <c r="J97" s="151"/>
      <c r="K97" s="151"/>
      <c r="L97" s="151"/>
      <c r="M97" s="151"/>
      <c r="N97" s="151"/>
      <c r="O97" s="151"/>
      <c r="P97" s="151"/>
      <c r="Q97" s="151"/>
      <c r="R97" s="151"/>
      <c r="S97" s="151"/>
      <c r="T97" s="151"/>
      <c r="U97" s="151"/>
    </row>
    <row r="98" spans="1:22" ht="15" hidden="1" customHeight="1" x14ac:dyDescent="0.15">
      <c r="A98" s="126"/>
      <c r="B98" s="126"/>
      <c r="C98" s="151"/>
      <c r="D98" s="151"/>
      <c r="E98" s="151"/>
      <c r="F98" s="151"/>
      <c r="G98" s="151"/>
      <c r="H98" s="151"/>
      <c r="I98" s="169"/>
      <c r="J98" s="168"/>
      <c r="K98" s="168"/>
      <c r="L98" s="168"/>
      <c r="M98" s="168"/>
      <c r="N98" s="168"/>
      <c r="O98" s="168"/>
      <c r="P98" s="168"/>
      <c r="Q98" s="168"/>
      <c r="R98" s="168"/>
      <c r="S98" s="168"/>
      <c r="T98" s="168"/>
      <c r="U98" s="151"/>
    </row>
    <row r="99" spans="1:22" ht="15" hidden="1" customHeight="1" x14ac:dyDescent="0.15">
      <c r="A99" s="126"/>
      <c r="B99" s="126"/>
      <c r="C99" s="151"/>
      <c r="D99" s="151"/>
      <c r="E99" s="151"/>
      <c r="F99" s="151"/>
      <c r="G99" s="151"/>
      <c r="H99" s="151"/>
      <c r="I99" s="169"/>
      <c r="J99" s="151"/>
      <c r="K99" s="151"/>
      <c r="L99" s="151"/>
      <c r="M99" s="151"/>
      <c r="N99" s="151"/>
      <c r="O99" s="151"/>
      <c r="P99" s="151"/>
      <c r="Q99" s="151"/>
      <c r="R99" s="151"/>
      <c r="S99" s="151"/>
      <c r="T99" s="151"/>
      <c r="U99" s="151"/>
    </row>
    <row r="100" spans="1:22" ht="15" hidden="1" customHeight="1" x14ac:dyDescent="0.15">
      <c r="A100" s="126"/>
      <c r="B100" s="126"/>
      <c r="C100" s="151"/>
      <c r="D100" s="151"/>
      <c r="E100" s="151"/>
      <c r="F100" s="151"/>
      <c r="G100" s="151"/>
      <c r="H100" s="151"/>
      <c r="I100" s="169"/>
      <c r="J100" s="151"/>
      <c r="K100" s="151"/>
      <c r="L100" s="151"/>
      <c r="M100" s="151"/>
      <c r="N100" s="151"/>
      <c r="O100" s="151"/>
      <c r="P100" s="151"/>
      <c r="Q100" s="151"/>
      <c r="R100" s="151"/>
      <c r="S100" s="151"/>
      <c r="T100" s="151"/>
      <c r="U100" s="151"/>
    </row>
    <row r="101" spans="1:22" ht="15" hidden="1" customHeight="1" x14ac:dyDescent="0.15">
      <c r="A101" s="126"/>
      <c r="B101" s="126"/>
      <c r="C101" s="151"/>
      <c r="D101" s="151"/>
      <c r="E101" s="151"/>
      <c r="F101" s="151"/>
      <c r="G101" s="151"/>
      <c r="H101" s="151"/>
      <c r="I101" s="169"/>
      <c r="J101" s="151"/>
      <c r="K101" s="151"/>
      <c r="L101" s="151"/>
      <c r="M101" s="151"/>
      <c r="N101" s="151"/>
      <c r="O101" s="151"/>
      <c r="P101" s="151"/>
      <c r="Q101" s="151"/>
      <c r="R101" s="151"/>
      <c r="S101" s="151"/>
      <c r="T101" s="151"/>
      <c r="U101" s="151"/>
    </row>
    <row r="102" spans="1:22" ht="15" hidden="1" customHeight="1" x14ac:dyDescent="0.15">
      <c r="A102" s="126"/>
      <c r="B102" s="126"/>
      <c r="C102" s="151"/>
      <c r="D102" s="151"/>
      <c r="E102" s="151"/>
      <c r="F102" s="151"/>
      <c r="G102" s="151"/>
      <c r="H102" s="151"/>
      <c r="I102" s="169"/>
      <c r="J102" s="168"/>
      <c r="K102" s="168"/>
      <c r="L102" s="168"/>
      <c r="M102" s="168"/>
      <c r="N102" s="168"/>
      <c r="O102" s="168"/>
      <c r="P102" s="168"/>
      <c r="Q102" s="168"/>
      <c r="R102" s="168"/>
      <c r="S102" s="168"/>
      <c r="T102" s="168"/>
      <c r="U102" s="151"/>
    </row>
    <row r="103" spans="1:22" ht="15" hidden="1" customHeight="1" x14ac:dyDescent="0.15">
      <c r="A103" s="126"/>
      <c r="B103" s="126"/>
      <c r="C103" s="151"/>
      <c r="D103" s="151"/>
      <c r="E103" s="151"/>
      <c r="F103" s="151"/>
      <c r="G103" s="151"/>
      <c r="H103" s="151"/>
      <c r="I103" s="169"/>
      <c r="J103" s="151"/>
      <c r="K103" s="151"/>
      <c r="L103" s="151"/>
      <c r="M103" s="151"/>
      <c r="N103" s="151"/>
      <c r="O103" s="151"/>
      <c r="P103" s="151"/>
      <c r="Q103" s="151"/>
      <c r="R103" s="151"/>
      <c r="S103" s="151"/>
      <c r="T103" s="151"/>
      <c r="U103" s="151"/>
    </row>
    <row r="104" spans="1:22" ht="15" hidden="1" customHeight="1" x14ac:dyDescent="0.15">
      <c r="A104" s="126"/>
      <c r="B104" s="126"/>
      <c r="C104" s="151"/>
      <c r="D104" s="151"/>
      <c r="E104" s="151"/>
      <c r="F104" s="151"/>
      <c r="G104" s="151"/>
      <c r="H104" s="151"/>
      <c r="I104" s="169"/>
      <c r="J104" s="151"/>
      <c r="K104" s="151"/>
      <c r="L104" s="151"/>
      <c r="M104" s="151"/>
      <c r="N104" s="151"/>
      <c r="O104" s="151"/>
      <c r="P104" s="151"/>
      <c r="Q104" s="151"/>
      <c r="R104" s="151"/>
      <c r="S104" s="151"/>
      <c r="T104" s="151"/>
      <c r="U104" s="151"/>
    </row>
    <row r="105" spans="1:22" ht="15" hidden="1" customHeight="1" x14ac:dyDescent="0.15">
      <c r="A105" s="126"/>
      <c r="B105" s="126"/>
      <c r="C105" s="151"/>
      <c r="D105" s="151"/>
      <c r="E105" s="151"/>
      <c r="F105" s="151"/>
      <c r="G105" s="151"/>
      <c r="H105" s="151"/>
      <c r="I105" s="169"/>
      <c r="J105" s="168"/>
      <c r="K105" s="168"/>
      <c r="L105" s="168"/>
      <c r="M105" s="168"/>
      <c r="N105" s="168"/>
      <c r="O105" s="168"/>
      <c r="P105" s="168"/>
      <c r="Q105" s="168"/>
      <c r="R105" s="168"/>
      <c r="S105" s="168"/>
      <c r="T105" s="168"/>
      <c r="U105" s="151"/>
    </row>
    <row r="106" spans="1:22" ht="15" hidden="1" customHeight="1" x14ac:dyDescent="0.15">
      <c r="A106" s="126"/>
      <c r="B106" s="126"/>
      <c r="C106" s="151"/>
      <c r="D106" s="151"/>
      <c r="E106" s="151"/>
      <c r="F106" s="151"/>
      <c r="G106" s="151"/>
      <c r="H106" s="151"/>
      <c r="I106" s="169"/>
      <c r="J106" s="168"/>
      <c r="K106" s="168"/>
      <c r="L106" s="168"/>
      <c r="M106" s="168"/>
      <c r="N106" s="168"/>
      <c r="O106" s="168"/>
      <c r="P106" s="168"/>
      <c r="Q106" s="168"/>
      <c r="R106" s="168"/>
      <c r="S106" s="168"/>
      <c r="T106" s="168"/>
      <c r="U106" s="151"/>
    </row>
    <row r="107" spans="1:22" ht="15" hidden="1" customHeight="1" x14ac:dyDescent="0.15">
      <c r="A107" s="126"/>
      <c r="B107" s="126"/>
      <c r="C107" s="151"/>
      <c r="D107" s="151"/>
      <c r="E107" s="151"/>
      <c r="F107" s="151"/>
      <c r="G107" s="151"/>
      <c r="H107" s="151"/>
      <c r="I107" s="169"/>
      <c r="J107" s="168"/>
      <c r="K107" s="168"/>
      <c r="L107" s="168"/>
      <c r="M107" s="168"/>
      <c r="N107" s="168"/>
      <c r="O107" s="168"/>
      <c r="P107" s="168"/>
      <c r="Q107" s="168"/>
      <c r="R107" s="168"/>
      <c r="S107" s="168"/>
      <c r="T107" s="168"/>
      <c r="U107" s="151"/>
    </row>
    <row r="108" spans="1:22" ht="20.100000000000001" customHeight="1" x14ac:dyDescent="0.15">
      <c r="A108" s="126"/>
      <c r="B108" s="126"/>
      <c r="C108" s="151"/>
      <c r="D108" s="151"/>
      <c r="E108" s="151"/>
      <c r="F108" s="151"/>
      <c r="G108" s="151"/>
      <c r="H108" s="151"/>
      <c r="I108" s="169"/>
      <c r="J108" s="151"/>
      <c r="K108" s="151"/>
      <c r="L108" s="151"/>
      <c r="M108" s="151"/>
      <c r="N108" s="151"/>
      <c r="O108" s="151"/>
      <c r="P108" s="151"/>
      <c r="Q108" s="151"/>
      <c r="R108" s="151"/>
      <c r="S108" s="151"/>
      <c r="T108" s="151"/>
      <c r="U108" s="151"/>
    </row>
    <row r="109" spans="1:22" ht="20.100000000000001" customHeight="1" x14ac:dyDescent="0.15">
      <c r="A109" s="126"/>
      <c r="B109" s="126"/>
      <c r="C109" s="170" t="s">
        <v>34</v>
      </c>
      <c r="D109" s="171"/>
      <c r="E109" s="171"/>
      <c r="F109" s="171"/>
      <c r="G109" s="171"/>
      <c r="H109" s="172"/>
    </row>
    <row r="110" spans="1:22" ht="20.100000000000001" customHeight="1" x14ac:dyDescent="0.15">
      <c r="A110" s="126"/>
      <c r="B110" s="126"/>
      <c r="C110" s="187"/>
      <c r="D110" s="188"/>
      <c r="E110" s="188"/>
      <c r="F110" s="188"/>
      <c r="G110" s="188"/>
      <c r="H110" s="188"/>
      <c r="I110" s="149"/>
      <c r="J110" s="149"/>
      <c r="K110" s="149"/>
      <c r="L110" s="149"/>
      <c r="M110" s="149"/>
      <c r="N110" s="149"/>
      <c r="O110" s="149"/>
      <c r="P110" s="149"/>
      <c r="Q110" s="149"/>
      <c r="R110" s="149"/>
      <c r="S110" s="149"/>
      <c r="T110" s="149"/>
      <c r="U110" s="149"/>
      <c r="V110" s="150"/>
    </row>
    <row r="111" spans="1:22" ht="30" customHeight="1" x14ac:dyDescent="0.15">
      <c r="A111" s="126"/>
      <c r="B111" s="126"/>
      <c r="C111" s="187"/>
      <c r="D111" s="189" t="s">
        <v>125</v>
      </c>
      <c r="E111" s="190"/>
      <c r="F111" s="190"/>
      <c r="G111" s="190"/>
      <c r="H111" s="190"/>
      <c r="I111" s="190"/>
      <c r="J111" s="190"/>
      <c r="K111" s="190"/>
      <c r="L111" s="190"/>
      <c r="M111" s="190"/>
      <c r="N111" s="190"/>
      <c r="O111" s="190"/>
      <c r="P111" s="190"/>
      <c r="Q111" s="190"/>
      <c r="R111" s="190"/>
      <c r="S111" s="190"/>
      <c r="T111" s="190"/>
      <c r="U111" s="190"/>
      <c r="V111" s="152"/>
    </row>
    <row r="112" spans="1:22" ht="20.100000000000001" customHeight="1" x14ac:dyDescent="0.15">
      <c r="A112" s="126"/>
      <c r="B112" s="126"/>
      <c r="C112" s="153"/>
      <c r="D112" s="154">
        <v>1</v>
      </c>
      <c r="E112" s="131" t="s">
        <v>8</v>
      </c>
      <c r="I112" s="17"/>
      <c r="J112" s="17"/>
      <c r="K112" s="17"/>
      <c r="L112" s="17"/>
      <c r="M112" s="17"/>
      <c r="N112" s="17"/>
      <c r="O112" s="17"/>
      <c r="P112" s="17"/>
      <c r="Q112" s="17"/>
      <c r="R112" s="17"/>
      <c r="S112" s="17"/>
      <c r="T112" s="17"/>
      <c r="U112" s="17"/>
      <c r="V112" s="152"/>
    </row>
    <row r="113" spans="1:23" ht="20.100000000000001" customHeight="1" x14ac:dyDescent="0.15">
      <c r="A113" s="126"/>
      <c r="B113" s="126"/>
      <c r="C113" s="153"/>
      <c r="D113" s="154"/>
      <c r="E113" s="151"/>
      <c r="F113" s="151"/>
      <c r="G113" s="151"/>
      <c r="H113" s="151"/>
      <c r="I113" s="162"/>
      <c r="J113" s="157" t="s">
        <v>73</v>
      </c>
      <c r="K113" s="160"/>
      <c r="L113" s="160"/>
      <c r="M113" s="160"/>
      <c r="N113" s="160"/>
      <c r="O113" s="160"/>
      <c r="P113" s="160"/>
      <c r="Q113" s="160"/>
      <c r="R113" s="160"/>
      <c r="S113" s="160"/>
      <c r="T113" s="160"/>
      <c r="U113" s="160"/>
      <c r="V113" s="152"/>
    </row>
    <row r="114" spans="1:23" ht="20.100000000000001" customHeight="1" x14ac:dyDescent="0.15">
      <c r="A114" s="126"/>
      <c r="B114" s="126"/>
      <c r="C114" s="153"/>
      <c r="D114" s="154">
        <v>2</v>
      </c>
      <c r="E114" s="131" t="s">
        <v>23</v>
      </c>
      <c r="I114" s="17"/>
      <c r="J114" s="17"/>
      <c r="K114" s="17"/>
      <c r="L114" s="17"/>
      <c r="M114" s="17"/>
      <c r="N114" s="17"/>
      <c r="O114" s="17"/>
      <c r="P114" s="17"/>
      <c r="Q114" s="17"/>
      <c r="R114" s="17"/>
      <c r="S114" s="17"/>
      <c r="T114" s="17"/>
      <c r="U114" s="17"/>
      <c r="V114" s="152"/>
    </row>
    <row r="115" spans="1:23" ht="20.100000000000001" customHeight="1" x14ac:dyDescent="0.15">
      <c r="A115" s="126"/>
      <c r="B115" s="126"/>
      <c r="C115" s="153"/>
      <c r="D115" s="154"/>
      <c r="E115" s="151"/>
      <c r="F115" s="151"/>
      <c r="G115" s="151"/>
      <c r="H115" s="151"/>
      <c r="I115" s="162"/>
      <c r="J115" s="157" t="s">
        <v>10</v>
      </c>
      <c r="K115" s="160"/>
      <c r="L115" s="160"/>
      <c r="M115" s="160"/>
      <c r="N115" s="160"/>
      <c r="O115" s="160"/>
      <c r="P115" s="160"/>
      <c r="Q115" s="160"/>
      <c r="R115" s="160"/>
      <c r="S115" s="160"/>
      <c r="T115" s="160"/>
      <c r="U115" s="160"/>
      <c r="V115" s="152"/>
    </row>
    <row r="116" spans="1:23" ht="20.100000000000001" customHeight="1" x14ac:dyDescent="0.15">
      <c r="A116" s="126"/>
      <c r="B116" s="126"/>
      <c r="C116" s="153"/>
      <c r="D116" s="154">
        <v>3</v>
      </c>
      <c r="E116" s="131" t="s">
        <v>22</v>
      </c>
      <c r="I116" s="17"/>
      <c r="J116" s="17"/>
      <c r="K116" s="17"/>
      <c r="L116" s="17"/>
      <c r="M116" s="17"/>
      <c r="N116" s="17"/>
      <c r="O116" s="17"/>
      <c r="P116" s="17"/>
      <c r="Q116" s="17"/>
      <c r="R116" s="17"/>
      <c r="S116" s="17"/>
      <c r="T116" s="17"/>
      <c r="U116" s="17"/>
      <c r="V116" s="152"/>
    </row>
    <row r="117" spans="1:23" ht="20.100000000000001" customHeight="1" x14ac:dyDescent="0.15">
      <c r="A117" s="126"/>
      <c r="B117" s="126"/>
      <c r="C117" s="153"/>
      <c r="D117" s="154"/>
      <c r="E117" s="151"/>
      <c r="F117" s="151"/>
      <c r="G117" s="151"/>
      <c r="H117" s="151"/>
      <c r="I117" s="162"/>
      <c r="J117" s="157" t="s">
        <v>11</v>
      </c>
      <c r="K117" s="160"/>
      <c r="L117" s="160"/>
      <c r="M117" s="160"/>
      <c r="N117" s="160"/>
      <c r="O117" s="160"/>
      <c r="P117" s="160"/>
      <c r="Q117" s="160"/>
      <c r="R117" s="160"/>
      <c r="S117" s="160"/>
      <c r="T117" s="160"/>
      <c r="U117" s="160"/>
      <c r="V117" s="152"/>
    </row>
    <row r="118" spans="1:23" ht="20.100000000000001" customHeight="1" x14ac:dyDescent="0.15">
      <c r="A118" s="126">
        <f>IF(AND(TRIM($I118)&lt;&gt;"",NOT(ISNUMBER(VALUE(SUBSTITUTE($I118,"-",""))))), 1001, 0)</f>
        <v>0</v>
      </c>
      <c r="B118" s="126"/>
      <c r="C118" s="153"/>
      <c r="D118" s="154">
        <v>4</v>
      </c>
      <c r="E118" s="131" t="s">
        <v>6</v>
      </c>
      <c r="I118" s="17"/>
      <c r="J118" s="17"/>
      <c r="K118" s="17"/>
      <c r="L118" s="17"/>
      <c r="M118" s="17"/>
      <c r="N118" s="151"/>
      <c r="O118" s="191" t="s">
        <v>147</v>
      </c>
      <c r="P118" s="17"/>
      <c r="Q118" s="17"/>
      <c r="R118" s="192" t="s">
        <v>148</v>
      </c>
      <c r="U118" s="151"/>
      <c r="V118" s="152"/>
    </row>
    <row r="119" spans="1:23" ht="20.100000000000001" customHeight="1" x14ac:dyDescent="0.15">
      <c r="A119" s="126"/>
      <c r="B119" s="126"/>
      <c r="C119" s="159"/>
      <c r="D119" s="151"/>
      <c r="E119" s="151"/>
      <c r="F119" s="151"/>
      <c r="G119" s="151"/>
      <c r="H119" s="151"/>
      <c r="I119" s="162"/>
      <c r="J119" s="157" t="s">
        <v>143</v>
      </c>
      <c r="K119" s="160"/>
      <c r="L119" s="160"/>
      <c r="M119" s="160"/>
      <c r="N119" s="160"/>
      <c r="O119" s="160"/>
      <c r="P119" s="160"/>
      <c r="Q119" s="160"/>
      <c r="R119" s="160"/>
      <c r="S119" s="160"/>
      <c r="T119" s="160"/>
      <c r="U119" s="160"/>
      <c r="V119" s="152"/>
    </row>
    <row r="120" spans="1:23" ht="20.100000000000001" customHeight="1" x14ac:dyDescent="0.15">
      <c r="A120" s="126">
        <f>IF(AND(TRIM($I120)&lt;&gt;"",NOT(ISNUMBER(VALUE(SUBSTITUTE($I120,"-",""))))), 1001, 0)</f>
        <v>0</v>
      </c>
      <c r="B120" s="126"/>
      <c r="C120" s="153"/>
      <c r="D120" s="154">
        <v>5</v>
      </c>
      <c r="E120" s="131" t="s">
        <v>7</v>
      </c>
      <c r="I120" s="17"/>
      <c r="J120" s="17"/>
      <c r="K120" s="17"/>
      <c r="L120" s="17"/>
      <c r="M120" s="17"/>
      <c r="N120" s="155"/>
      <c r="O120" s="155"/>
      <c r="P120" s="155"/>
      <c r="Q120" s="155"/>
      <c r="R120" s="155"/>
      <c r="S120" s="155"/>
      <c r="T120" s="155"/>
      <c r="U120" s="155"/>
      <c r="V120" s="152"/>
    </row>
    <row r="121" spans="1:23" ht="20.100000000000001" customHeight="1" x14ac:dyDescent="0.15">
      <c r="A121" s="126"/>
      <c r="B121" s="126"/>
      <c r="C121" s="159"/>
      <c r="D121" s="151"/>
      <c r="E121" s="151"/>
      <c r="F121" s="151"/>
      <c r="G121" s="151"/>
      <c r="H121" s="151"/>
      <c r="I121" s="162"/>
      <c r="J121" s="157" t="s">
        <v>129</v>
      </c>
      <c r="K121" s="160"/>
      <c r="L121" s="160"/>
      <c r="M121" s="160"/>
      <c r="N121" s="160"/>
      <c r="O121" s="160"/>
      <c r="P121" s="160"/>
      <c r="Q121" s="160"/>
      <c r="R121" s="160"/>
      <c r="S121" s="160"/>
      <c r="T121" s="160"/>
      <c r="U121" s="160"/>
      <c r="V121" s="152"/>
    </row>
    <row r="122" spans="1:23" ht="20.100000000000001" customHeight="1" x14ac:dyDescent="0.15">
      <c r="A122" s="126"/>
      <c r="B122" s="126"/>
      <c r="C122" s="153"/>
      <c r="D122" s="154">
        <v>6</v>
      </c>
      <c r="E122" s="131" t="s">
        <v>9</v>
      </c>
      <c r="I122" s="17"/>
      <c r="J122" s="17"/>
      <c r="K122" s="17"/>
      <c r="L122" s="17"/>
      <c r="M122" s="17"/>
      <c r="N122" s="17"/>
      <c r="O122" s="17"/>
      <c r="P122" s="17"/>
      <c r="Q122" s="17"/>
      <c r="R122" s="17"/>
      <c r="S122" s="17"/>
      <c r="T122" s="17"/>
      <c r="U122" s="17"/>
      <c r="V122" s="152"/>
    </row>
    <row r="123" spans="1:23" ht="20.100000000000001" customHeight="1" x14ac:dyDescent="0.15">
      <c r="A123" s="126"/>
      <c r="B123" s="126"/>
      <c r="C123" s="159"/>
      <c r="D123" s="151"/>
      <c r="E123" s="151"/>
      <c r="F123" s="151"/>
      <c r="G123" s="151"/>
      <c r="H123" s="151"/>
      <c r="I123" s="162"/>
      <c r="J123" s="157" t="s">
        <v>21</v>
      </c>
      <c r="K123" s="160"/>
      <c r="L123" s="160"/>
      <c r="M123" s="160"/>
      <c r="N123" s="160"/>
      <c r="O123" s="160"/>
      <c r="P123" s="160"/>
      <c r="Q123" s="160"/>
      <c r="R123" s="160"/>
      <c r="S123" s="160"/>
      <c r="T123" s="160"/>
      <c r="U123" s="160"/>
      <c r="V123" s="152"/>
    </row>
    <row r="124" spans="1:23" ht="20.100000000000001" customHeight="1" x14ac:dyDescent="0.15">
      <c r="A124" s="126"/>
      <c r="B124" s="126"/>
      <c r="C124" s="164"/>
      <c r="D124" s="165"/>
      <c r="E124" s="165"/>
      <c r="F124" s="165"/>
      <c r="G124" s="165"/>
      <c r="H124" s="165"/>
      <c r="I124" s="166"/>
      <c r="J124" s="166"/>
      <c r="K124" s="166"/>
      <c r="L124" s="166"/>
      <c r="M124" s="166"/>
      <c r="N124" s="166"/>
      <c r="O124" s="166"/>
      <c r="P124" s="166"/>
      <c r="Q124" s="166"/>
      <c r="R124" s="166"/>
      <c r="S124" s="166"/>
      <c r="T124" s="166"/>
      <c r="U124" s="166"/>
      <c r="V124" s="167"/>
    </row>
    <row r="125" spans="1:23" ht="20.100000000000001" customHeight="1" x14ac:dyDescent="0.15">
      <c r="A125" s="126"/>
      <c r="B125" s="126"/>
      <c r="C125" s="151"/>
      <c r="D125" s="151"/>
      <c r="E125" s="151"/>
      <c r="F125" s="151"/>
      <c r="G125" s="151"/>
      <c r="H125" s="151"/>
      <c r="I125" s="168"/>
      <c r="J125" s="193"/>
      <c r="K125" s="168"/>
      <c r="L125" s="168"/>
      <c r="M125" s="168"/>
      <c r="N125" s="168"/>
      <c r="O125" s="168"/>
      <c r="P125" s="168"/>
      <c r="Q125" s="168"/>
      <c r="R125" s="168"/>
      <c r="S125" s="168"/>
      <c r="T125" s="168"/>
      <c r="U125" s="168"/>
      <c r="V125" s="151"/>
    </row>
    <row r="126" spans="1:23" ht="15.75" hidden="1" customHeight="1" x14ac:dyDescent="0.15">
      <c r="A126" s="194"/>
      <c r="B126" s="126"/>
      <c r="C126" s="151"/>
      <c r="D126" s="151"/>
      <c r="E126" s="151"/>
      <c r="F126" s="151"/>
      <c r="G126" s="151"/>
      <c r="H126" s="151"/>
      <c r="I126" s="168"/>
      <c r="J126" s="168"/>
      <c r="K126" s="168"/>
      <c r="L126" s="168"/>
      <c r="M126" s="168"/>
      <c r="N126" s="168"/>
      <c r="O126" s="168"/>
      <c r="P126" s="168"/>
      <c r="Q126" s="168"/>
      <c r="R126" s="168"/>
      <c r="S126" s="168"/>
      <c r="T126" s="168"/>
      <c r="U126" s="168"/>
      <c r="V126" s="168"/>
      <c r="W126" s="168"/>
    </row>
    <row r="127" spans="1:23" ht="15.75" hidden="1" customHeight="1" x14ac:dyDescent="0.15">
      <c r="A127" s="194"/>
      <c r="B127" s="126"/>
      <c r="C127" s="151"/>
      <c r="D127" s="151"/>
      <c r="E127" s="151"/>
      <c r="F127" s="151"/>
      <c r="G127" s="151"/>
      <c r="H127" s="151"/>
      <c r="I127" s="168"/>
      <c r="J127" s="168"/>
      <c r="K127" s="168"/>
      <c r="L127" s="168"/>
      <c r="M127" s="168"/>
      <c r="N127" s="168"/>
      <c r="O127" s="168"/>
      <c r="P127" s="168"/>
      <c r="Q127" s="168"/>
      <c r="R127" s="168"/>
      <c r="S127" s="168"/>
      <c r="T127" s="168"/>
      <c r="U127" s="168"/>
      <c r="V127" s="168"/>
      <c r="W127" s="168"/>
    </row>
    <row r="128" spans="1:23" ht="15.75" hidden="1" customHeight="1" x14ac:dyDescent="0.15">
      <c r="A128" s="194"/>
      <c r="B128" s="126"/>
      <c r="C128" s="151"/>
      <c r="D128" s="151"/>
      <c r="E128" s="151"/>
      <c r="F128" s="151"/>
      <c r="G128" s="151"/>
      <c r="H128" s="151"/>
      <c r="I128" s="168"/>
      <c r="J128" s="168"/>
      <c r="K128" s="168"/>
      <c r="L128" s="168"/>
      <c r="M128" s="168"/>
      <c r="N128" s="168"/>
      <c r="O128" s="168"/>
      <c r="P128" s="168"/>
      <c r="Q128" s="168"/>
      <c r="R128" s="168"/>
      <c r="S128" s="168"/>
      <c r="T128" s="168"/>
      <c r="U128" s="168"/>
      <c r="V128" s="168"/>
      <c r="W128" s="168"/>
    </row>
    <row r="129" spans="1:23" ht="15.75" hidden="1" customHeight="1" x14ac:dyDescent="0.15">
      <c r="A129" s="194"/>
      <c r="B129" s="126"/>
      <c r="C129" s="151"/>
      <c r="D129" s="151"/>
      <c r="E129" s="151"/>
      <c r="F129" s="151"/>
      <c r="G129" s="151"/>
      <c r="H129" s="151"/>
      <c r="I129" s="168"/>
      <c r="J129" s="168"/>
      <c r="K129" s="168"/>
      <c r="L129" s="168"/>
      <c r="M129" s="168"/>
      <c r="N129" s="168"/>
      <c r="O129" s="168"/>
      <c r="P129" s="168"/>
      <c r="Q129" s="168"/>
      <c r="R129" s="168"/>
      <c r="S129" s="168"/>
      <c r="T129" s="168"/>
      <c r="U129" s="168"/>
      <c r="V129" s="168"/>
      <c r="W129" s="168"/>
    </row>
    <row r="130" spans="1:23" ht="15.75" hidden="1" customHeight="1" x14ac:dyDescent="0.15">
      <c r="A130" s="194"/>
      <c r="B130" s="126"/>
      <c r="C130" s="151"/>
      <c r="D130" s="151"/>
      <c r="E130" s="151"/>
      <c r="F130" s="151"/>
      <c r="G130" s="151"/>
      <c r="H130" s="151"/>
      <c r="I130" s="168"/>
      <c r="J130" s="168"/>
      <c r="K130" s="168"/>
      <c r="L130" s="168"/>
      <c r="M130" s="168"/>
      <c r="N130" s="168"/>
      <c r="O130" s="168"/>
      <c r="P130" s="168"/>
      <c r="Q130" s="168"/>
      <c r="R130" s="168"/>
      <c r="S130" s="168"/>
      <c r="T130" s="168"/>
      <c r="U130" s="168"/>
      <c r="V130" s="168"/>
      <c r="W130" s="168"/>
    </row>
    <row r="131" spans="1:23" ht="15.75" hidden="1" customHeight="1" x14ac:dyDescent="0.15">
      <c r="A131" s="194"/>
      <c r="B131" s="126"/>
      <c r="C131" s="151"/>
      <c r="D131" s="151"/>
      <c r="E131" s="151"/>
      <c r="F131" s="151"/>
      <c r="G131" s="151"/>
      <c r="H131" s="151"/>
      <c r="I131" s="168"/>
      <c r="J131" s="168"/>
      <c r="K131" s="168"/>
      <c r="L131" s="168"/>
      <c r="M131" s="168"/>
      <c r="N131" s="168"/>
      <c r="O131" s="168"/>
      <c r="P131" s="168"/>
      <c r="Q131" s="168"/>
      <c r="R131" s="168"/>
      <c r="S131" s="168"/>
      <c r="T131" s="168"/>
      <c r="U131" s="168"/>
      <c r="V131" s="168"/>
      <c r="W131" s="168"/>
    </row>
    <row r="132" spans="1:23" ht="15.75" hidden="1" customHeight="1" x14ac:dyDescent="0.15">
      <c r="A132" s="194"/>
      <c r="B132" s="126"/>
      <c r="C132" s="151"/>
      <c r="D132" s="151"/>
      <c r="E132" s="151"/>
      <c r="F132" s="151"/>
      <c r="G132" s="151"/>
      <c r="H132" s="151"/>
      <c r="I132" s="168"/>
      <c r="J132" s="168"/>
      <c r="K132" s="168"/>
      <c r="L132" s="168"/>
      <c r="M132" s="168"/>
      <c r="N132" s="168"/>
      <c r="O132" s="168"/>
      <c r="P132" s="168"/>
      <c r="Q132" s="168"/>
      <c r="R132" s="168"/>
      <c r="S132" s="168"/>
      <c r="T132" s="168"/>
      <c r="U132" s="168"/>
      <c r="V132" s="168"/>
      <c r="W132" s="168"/>
    </row>
    <row r="133" spans="1:23" ht="15.75" hidden="1" customHeight="1" x14ac:dyDescent="0.15">
      <c r="A133" s="194"/>
      <c r="B133" s="126"/>
      <c r="C133" s="151"/>
      <c r="D133" s="151"/>
      <c r="E133" s="151"/>
      <c r="F133" s="151"/>
      <c r="G133" s="151"/>
      <c r="H133" s="151"/>
      <c r="I133" s="168"/>
      <c r="J133" s="168"/>
      <c r="K133" s="168"/>
      <c r="L133" s="168"/>
      <c r="M133" s="168"/>
      <c r="N133" s="168"/>
      <c r="O133" s="168"/>
      <c r="P133" s="168"/>
      <c r="Q133" s="168"/>
      <c r="R133" s="168"/>
      <c r="S133" s="168"/>
      <c r="T133" s="168"/>
      <c r="U133" s="168"/>
      <c r="V133" s="168"/>
      <c r="W133" s="168"/>
    </row>
    <row r="134" spans="1:23" ht="15.75" hidden="1" customHeight="1" x14ac:dyDescent="0.15">
      <c r="A134" s="194"/>
      <c r="B134" s="126"/>
      <c r="C134" s="151"/>
      <c r="D134" s="151"/>
      <c r="E134" s="151"/>
      <c r="F134" s="151"/>
      <c r="G134" s="151"/>
      <c r="H134" s="151"/>
      <c r="I134" s="168"/>
      <c r="J134" s="168"/>
      <c r="K134" s="168"/>
      <c r="L134" s="168"/>
      <c r="M134" s="168"/>
      <c r="N134" s="168"/>
      <c r="O134" s="168"/>
      <c r="P134" s="168"/>
      <c r="Q134" s="168"/>
      <c r="R134" s="168"/>
      <c r="S134" s="168"/>
      <c r="T134" s="168"/>
      <c r="U134" s="168"/>
      <c r="V134" s="168"/>
      <c r="W134" s="168"/>
    </row>
    <row r="135" spans="1:23" ht="15.75" hidden="1" customHeight="1" x14ac:dyDescent="0.15">
      <c r="A135" s="194"/>
      <c r="B135" s="126"/>
      <c r="C135" s="151"/>
      <c r="D135" s="151"/>
      <c r="E135" s="151"/>
      <c r="F135" s="151"/>
      <c r="G135" s="151"/>
      <c r="H135" s="151"/>
      <c r="I135" s="168"/>
      <c r="J135" s="168"/>
      <c r="K135" s="168"/>
      <c r="L135" s="168"/>
      <c r="M135" s="168"/>
      <c r="N135" s="168"/>
      <c r="O135" s="168"/>
      <c r="P135" s="168"/>
      <c r="Q135" s="168"/>
      <c r="R135" s="168"/>
      <c r="S135" s="168"/>
      <c r="T135" s="168"/>
      <c r="U135" s="168"/>
      <c r="V135" s="168"/>
      <c r="W135" s="168"/>
    </row>
    <row r="136" spans="1:23" ht="15.75" hidden="1" customHeight="1" x14ac:dyDescent="0.15">
      <c r="A136" s="194"/>
      <c r="B136" s="126"/>
      <c r="C136" s="151"/>
      <c r="D136" s="151"/>
      <c r="E136" s="151"/>
      <c r="F136" s="151"/>
      <c r="G136" s="151"/>
      <c r="H136" s="151"/>
      <c r="I136" s="168"/>
      <c r="J136" s="168"/>
      <c r="K136" s="168"/>
      <c r="L136" s="168"/>
      <c r="M136" s="168"/>
      <c r="N136" s="168"/>
      <c r="O136" s="168"/>
      <c r="P136" s="168"/>
      <c r="Q136" s="168"/>
      <c r="R136" s="168"/>
      <c r="S136" s="168"/>
      <c r="T136" s="168"/>
      <c r="U136" s="168"/>
      <c r="V136" s="168"/>
      <c r="W136" s="168"/>
    </row>
    <row r="137" spans="1:23" ht="15.75" hidden="1" customHeight="1" x14ac:dyDescent="0.15">
      <c r="A137" s="194"/>
      <c r="B137" s="126"/>
      <c r="C137" s="151"/>
      <c r="D137" s="151"/>
      <c r="E137" s="151"/>
      <c r="F137" s="151"/>
      <c r="G137" s="151"/>
      <c r="H137" s="151"/>
      <c r="I137" s="168"/>
      <c r="J137" s="168"/>
      <c r="K137" s="168"/>
      <c r="L137" s="168"/>
      <c r="M137" s="168"/>
      <c r="N137" s="168"/>
      <c r="O137" s="168"/>
      <c r="P137" s="168"/>
      <c r="Q137" s="168"/>
      <c r="R137" s="168"/>
      <c r="S137" s="168"/>
      <c r="T137" s="168"/>
      <c r="U137" s="168"/>
      <c r="V137" s="168"/>
      <c r="W137" s="168"/>
    </row>
    <row r="138" spans="1:23" ht="15.75" hidden="1" customHeight="1" x14ac:dyDescent="0.15">
      <c r="A138" s="194"/>
      <c r="B138" s="126"/>
      <c r="C138" s="151"/>
      <c r="D138" s="151"/>
      <c r="E138" s="151"/>
      <c r="F138" s="151"/>
      <c r="G138" s="151"/>
      <c r="H138" s="151"/>
      <c r="I138" s="168"/>
      <c r="J138" s="168"/>
      <c r="K138" s="168"/>
      <c r="L138" s="168"/>
      <c r="M138" s="168"/>
      <c r="N138" s="168"/>
      <c r="O138" s="168"/>
      <c r="P138" s="168"/>
      <c r="Q138" s="168"/>
      <c r="R138" s="168"/>
      <c r="S138" s="168"/>
      <c r="T138" s="168"/>
      <c r="U138" s="168"/>
      <c r="V138" s="168"/>
      <c r="W138" s="168"/>
    </row>
    <row r="139" spans="1:23" ht="15.75" hidden="1" customHeight="1" x14ac:dyDescent="0.15">
      <c r="A139" s="194"/>
      <c r="B139" s="126"/>
      <c r="C139" s="151"/>
      <c r="D139" s="151"/>
      <c r="E139" s="151"/>
      <c r="F139" s="151"/>
      <c r="G139" s="151"/>
      <c r="H139" s="151"/>
      <c r="I139" s="168"/>
      <c r="J139" s="168"/>
      <c r="K139" s="168"/>
      <c r="L139" s="168"/>
      <c r="M139" s="168"/>
      <c r="N139" s="168"/>
      <c r="O139" s="168"/>
      <c r="P139" s="168"/>
      <c r="Q139" s="168"/>
      <c r="R139" s="168"/>
      <c r="S139" s="168"/>
      <c r="T139" s="168"/>
      <c r="U139" s="168"/>
      <c r="V139" s="168"/>
      <c r="W139" s="168"/>
    </row>
    <row r="140" spans="1:23" ht="15.75" hidden="1" customHeight="1" x14ac:dyDescent="0.15">
      <c r="A140" s="194"/>
      <c r="B140" s="126"/>
      <c r="C140" s="151"/>
      <c r="D140" s="151"/>
      <c r="E140" s="151"/>
      <c r="F140" s="151"/>
      <c r="G140" s="151"/>
      <c r="H140" s="151"/>
      <c r="I140" s="168"/>
      <c r="J140" s="168"/>
      <c r="K140" s="168"/>
      <c r="L140" s="168"/>
      <c r="M140" s="168"/>
      <c r="N140" s="168"/>
      <c r="O140" s="168"/>
      <c r="P140" s="168"/>
      <c r="Q140" s="168"/>
      <c r="R140" s="168"/>
      <c r="S140" s="168"/>
      <c r="T140" s="168"/>
      <c r="U140" s="168"/>
      <c r="V140" s="168"/>
      <c r="W140" s="168"/>
    </row>
    <row r="141" spans="1:23" ht="15.75" hidden="1" customHeight="1" x14ac:dyDescent="0.15">
      <c r="A141" s="194"/>
      <c r="B141" s="126"/>
      <c r="C141" s="151"/>
      <c r="D141" s="151"/>
      <c r="E141" s="151"/>
      <c r="F141" s="151"/>
      <c r="G141" s="151"/>
      <c r="H141" s="151"/>
      <c r="I141" s="168"/>
      <c r="J141" s="168"/>
      <c r="K141" s="168"/>
      <c r="L141" s="168"/>
      <c r="M141" s="168"/>
      <c r="N141" s="168"/>
      <c r="O141" s="168"/>
      <c r="P141" s="168"/>
      <c r="Q141" s="168"/>
      <c r="R141" s="168"/>
      <c r="S141" s="168"/>
      <c r="T141" s="168"/>
      <c r="U141" s="168"/>
      <c r="V141" s="168"/>
      <c r="W141" s="168"/>
    </row>
    <row r="142" spans="1:23" ht="15.75" hidden="1" customHeight="1" x14ac:dyDescent="0.15">
      <c r="A142" s="194"/>
      <c r="B142" s="126"/>
      <c r="C142" s="151"/>
      <c r="D142" s="151"/>
      <c r="E142" s="151"/>
      <c r="F142" s="151"/>
      <c r="G142" s="151"/>
      <c r="H142" s="151"/>
      <c r="I142" s="168"/>
      <c r="J142" s="168"/>
      <c r="K142" s="168"/>
      <c r="L142" s="168"/>
      <c r="M142" s="168"/>
      <c r="N142" s="168"/>
      <c r="O142" s="168"/>
      <c r="P142" s="168"/>
      <c r="Q142" s="168"/>
      <c r="R142" s="168"/>
      <c r="S142" s="168"/>
      <c r="T142" s="168"/>
      <c r="U142" s="168"/>
      <c r="V142" s="168"/>
      <c r="W142" s="168"/>
    </row>
    <row r="143" spans="1:23" ht="15.75" hidden="1" customHeight="1" x14ac:dyDescent="0.15">
      <c r="A143" s="194"/>
      <c r="B143" s="126"/>
      <c r="C143" s="151"/>
      <c r="D143" s="151"/>
      <c r="E143" s="151"/>
      <c r="F143" s="151"/>
      <c r="G143" s="151"/>
      <c r="H143" s="151"/>
      <c r="I143" s="168"/>
      <c r="J143" s="168"/>
      <c r="K143" s="168"/>
      <c r="L143" s="168"/>
      <c r="M143" s="168"/>
      <c r="N143" s="168"/>
      <c r="O143" s="168"/>
      <c r="P143" s="168"/>
      <c r="Q143" s="168"/>
      <c r="R143" s="168"/>
      <c r="S143" s="168"/>
      <c r="T143" s="168"/>
      <c r="U143" s="168"/>
      <c r="V143" s="168"/>
      <c r="W143" s="168"/>
    </row>
    <row r="144" spans="1:23" ht="15.75" hidden="1" customHeight="1" x14ac:dyDescent="0.15">
      <c r="A144" s="194"/>
      <c r="B144" s="126"/>
      <c r="C144" s="151"/>
      <c r="D144" s="151"/>
      <c r="E144" s="151"/>
      <c r="F144" s="151"/>
      <c r="G144" s="151"/>
      <c r="H144" s="151"/>
      <c r="I144" s="168"/>
      <c r="J144" s="168"/>
      <c r="K144" s="168"/>
      <c r="L144" s="168"/>
      <c r="M144" s="168"/>
      <c r="N144" s="168"/>
      <c r="O144" s="168"/>
      <c r="P144" s="168"/>
      <c r="Q144" s="168"/>
      <c r="R144" s="168"/>
      <c r="S144" s="168"/>
      <c r="T144" s="168"/>
      <c r="U144" s="168"/>
      <c r="V144" s="168"/>
      <c r="W144" s="168"/>
    </row>
    <row r="145" spans="1:23" ht="20.100000000000001" customHeight="1" x14ac:dyDescent="0.15">
      <c r="A145" s="194"/>
      <c r="B145" s="126"/>
      <c r="C145" s="151"/>
      <c r="D145" s="151"/>
      <c r="E145" s="151"/>
      <c r="F145" s="151"/>
      <c r="G145" s="151"/>
      <c r="H145" s="151"/>
      <c r="I145" s="168"/>
      <c r="J145" s="168"/>
      <c r="K145" s="168"/>
      <c r="L145" s="168"/>
      <c r="M145" s="168"/>
      <c r="N145" s="168"/>
      <c r="O145" s="168"/>
      <c r="P145" s="168"/>
      <c r="Q145" s="168"/>
      <c r="R145" s="168"/>
      <c r="S145" s="168"/>
      <c r="T145" s="168"/>
      <c r="U145" s="168"/>
      <c r="V145" s="168"/>
      <c r="W145" s="168"/>
    </row>
    <row r="146" spans="1:23" ht="20.100000000000001" customHeight="1" x14ac:dyDescent="0.15">
      <c r="A146" s="126"/>
      <c r="B146" s="126"/>
      <c r="C146" s="170" t="s">
        <v>74</v>
      </c>
      <c r="D146" s="171"/>
      <c r="E146" s="171"/>
      <c r="F146" s="171"/>
      <c r="G146" s="171"/>
      <c r="H146" s="172"/>
    </row>
    <row r="147" spans="1:23" ht="20.100000000000001" customHeight="1" x14ac:dyDescent="0.15">
      <c r="A147" s="126"/>
      <c r="B147" s="126"/>
      <c r="C147" s="145"/>
      <c r="D147" s="147"/>
      <c r="E147" s="147"/>
      <c r="F147" s="147"/>
      <c r="G147" s="147"/>
      <c r="H147" s="147"/>
      <c r="I147" s="149"/>
      <c r="J147" s="149"/>
      <c r="K147" s="149"/>
      <c r="L147" s="149"/>
      <c r="M147" s="149"/>
      <c r="N147" s="149"/>
      <c r="O147" s="149"/>
      <c r="P147" s="149"/>
      <c r="Q147" s="149"/>
      <c r="R147" s="149"/>
      <c r="S147" s="149"/>
      <c r="T147" s="149"/>
      <c r="U147" s="149"/>
      <c r="V147" s="150"/>
    </row>
    <row r="148" spans="1:23" ht="20.100000000000001" customHeight="1" x14ac:dyDescent="0.15">
      <c r="A148" s="126"/>
      <c r="B148" s="126"/>
      <c r="C148" s="145"/>
      <c r="D148" s="195" t="s">
        <v>126</v>
      </c>
      <c r="E148" s="147"/>
      <c r="F148" s="147"/>
      <c r="G148" s="147"/>
      <c r="H148" s="147"/>
      <c r="I148" s="151"/>
      <c r="J148" s="151"/>
      <c r="K148" s="151"/>
      <c r="L148" s="151"/>
      <c r="M148" s="151"/>
      <c r="N148" s="151"/>
      <c r="O148" s="151"/>
      <c r="P148" s="151"/>
      <c r="Q148" s="151"/>
      <c r="R148" s="151"/>
      <c r="S148" s="151"/>
      <c r="T148" s="151"/>
      <c r="U148" s="151"/>
      <c r="V148" s="152"/>
    </row>
    <row r="149" spans="1:23" ht="20.100000000000001" customHeight="1" x14ac:dyDescent="0.15">
      <c r="A149" s="126">
        <f>IF(AND($I149&lt;&gt;"しない", $I149&lt;&gt;"する"), 1001, 0)</f>
        <v>0</v>
      </c>
      <c r="B149" s="126"/>
      <c r="C149" s="153"/>
      <c r="D149" s="154">
        <v>1</v>
      </c>
      <c r="E149" s="151" t="s">
        <v>127</v>
      </c>
      <c r="F149" s="151"/>
      <c r="G149" s="151"/>
      <c r="H149" s="151"/>
      <c r="I149" s="17" t="s">
        <v>233</v>
      </c>
      <c r="J149" s="17"/>
      <c r="K149" s="17"/>
      <c r="L149" s="17"/>
      <c r="M149" s="17"/>
      <c r="N149" s="151"/>
      <c r="O149" s="151"/>
      <c r="P149" s="151"/>
      <c r="Q149" s="151"/>
      <c r="R149" s="151"/>
      <c r="S149" s="151"/>
      <c r="T149" s="151"/>
      <c r="U149" s="151"/>
      <c r="V149" s="152"/>
    </row>
    <row r="150" spans="1:23" ht="20.100000000000001" customHeight="1" x14ac:dyDescent="0.15">
      <c r="A150" s="126"/>
      <c r="B150" s="126"/>
      <c r="C150" s="159"/>
      <c r="D150" s="151"/>
      <c r="E150" s="151"/>
      <c r="F150" s="151"/>
      <c r="G150" s="151"/>
      <c r="H150" s="151"/>
      <c r="I150" s="156"/>
      <c r="J150" s="157" t="s">
        <v>128</v>
      </c>
      <c r="K150" s="160"/>
      <c r="L150" s="160"/>
      <c r="M150" s="160"/>
      <c r="N150" s="160"/>
      <c r="O150" s="160"/>
      <c r="P150" s="160"/>
      <c r="Q150" s="160"/>
      <c r="R150" s="160"/>
      <c r="S150" s="160"/>
      <c r="T150" s="160"/>
      <c r="U150" s="160"/>
      <c r="V150" s="152"/>
    </row>
    <row r="151" spans="1:23" ht="20.100000000000001" customHeight="1" x14ac:dyDescent="0.15">
      <c r="A151" s="126">
        <f>IF(AND($I149="する",TRIM($I151)=""), 1001, 0)</f>
        <v>0</v>
      </c>
      <c r="B151" s="126"/>
      <c r="C151" s="153"/>
      <c r="D151" s="154">
        <v>2</v>
      </c>
      <c r="E151" s="131" t="s">
        <v>0</v>
      </c>
      <c r="I151" s="77"/>
      <c r="J151" s="62"/>
      <c r="K151" s="62"/>
      <c r="L151" s="62"/>
      <c r="M151" s="62"/>
      <c r="N151" s="151"/>
      <c r="O151" s="151"/>
      <c r="P151" s="151"/>
      <c r="Q151" s="151"/>
      <c r="R151" s="151"/>
      <c r="S151" s="151"/>
      <c r="T151" s="151"/>
      <c r="U151" s="151"/>
      <c r="V151" s="152"/>
    </row>
    <row r="152" spans="1:23" ht="20.100000000000001" customHeight="1" x14ac:dyDescent="0.15">
      <c r="A152" s="126"/>
      <c r="B152" s="126"/>
      <c r="C152" s="153"/>
      <c r="D152" s="154"/>
      <c r="E152" s="151"/>
      <c r="F152" s="151"/>
      <c r="G152" s="151"/>
      <c r="H152" s="151"/>
      <c r="I152" s="163"/>
      <c r="J152" s="157" t="s">
        <v>144</v>
      </c>
      <c r="K152" s="160"/>
      <c r="L152" s="160"/>
      <c r="M152" s="160"/>
      <c r="N152" s="160"/>
      <c r="O152" s="160"/>
      <c r="P152" s="160"/>
      <c r="Q152" s="160"/>
      <c r="R152" s="160"/>
      <c r="S152" s="160"/>
      <c r="T152" s="160"/>
      <c r="U152" s="160"/>
      <c r="V152" s="152"/>
    </row>
    <row r="153" spans="1:23" ht="20.100000000000001" customHeight="1" x14ac:dyDescent="0.15">
      <c r="A153" s="126">
        <f>IF(AND($I149="する",TRIM($I153)=""), 1001, 0)</f>
        <v>0</v>
      </c>
      <c r="B153" s="126"/>
      <c r="C153" s="153"/>
      <c r="D153" s="154">
        <v>3</v>
      </c>
      <c r="E153" s="131" t="s">
        <v>1</v>
      </c>
      <c r="I153" s="78"/>
      <c r="J153" s="78"/>
      <c r="K153" s="78"/>
      <c r="L153" s="78"/>
      <c r="M153" s="78"/>
      <c r="N153" s="78"/>
      <c r="O153" s="78"/>
      <c r="P153" s="78"/>
      <c r="Q153" s="78"/>
      <c r="R153" s="78"/>
      <c r="S153" s="78"/>
      <c r="T153" s="78"/>
      <c r="U153" s="78"/>
      <c r="V153" s="152"/>
    </row>
    <row r="154" spans="1:23" ht="20.100000000000001" customHeight="1" x14ac:dyDescent="0.15">
      <c r="A154" s="126"/>
      <c r="B154" s="126"/>
      <c r="C154" s="153"/>
      <c r="D154" s="154"/>
      <c r="E154" s="151"/>
      <c r="F154" s="151"/>
      <c r="G154" s="151"/>
      <c r="H154" s="151"/>
      <c r="I154" s="156"/>
      <c r="J154" s="157" t="s">
        <v>32</v>
      </c>
      <c r="K154" s="160"/>
      <c r="L154" s="160"/>
      <c r="M154" s="160"/>
      <c r="N154" s="160"/>
      <c r="O154" s="160"/>
      <c r="P154" s="160"/>
      <c r="Q154" s="160"/>
      <c r="R154" s="160"/>
      <c r="S154" s="160"/>
      <c r="T154" s="160"/>
      <c r="U154" s="160"/>
      <c r="V154" s="152"/>
    </row>
    <row r="155" spans="1:23" ht="20.100000000000001" customHeight="1" x14ac:dyDescent="0.15">
      <c r="A155" s="126"/>
      <c r="B155" s="126"/>
      <c r="C155" s="153"/>
      <c r="D155" s="154">
        <v>4</v>
      </c>
      <c r="E155" s="131" t="s">
        <v>75</v>
      </c>
      <c r="I155" s="17"/>
      <c r="J155" s="17"/>
      <c r="K155" s="17"/>
      <c r="L155" s="17"/>
      <c r="M155" s="17"/>
      <c r="N155" s="17"/>
      <c r="O155" s="17"/>
      <c r="P155" s="17"/>
      <c r="Q155" s="17"/>
      <c r="R155" s="17"/>
      <c r="S155" s="17"/>
      <c r="T155" s="17"/>
      <c r="U155" s="17"/>
      <c r="V155" s="152"/>
    </row>
    <row r="156" spans="1:23" ht="20.100000000000001" customHeight="1" x14ac:dyDescent="0.15">
      <c r="A156" s="126"/>
      <c r="B156" s="126"/>
      <c r="C156" s="153"/>
      <c r="D156" s="154"/>
      <c r="E156" s="151"/>
      <c r="F156" s="151"/>
      <c r="G156" s="151"/>
      <c r="H156" s="151"/>
      <c r="I156" s="162"/>
      <c r="J156" s="157" t="s">
        <v>10</v>
      </c>
      <c r="K156" s="160"/>
      <c r="L156" s="160"/>
      <c r="M156" s="160"/>
      <c r="N156" s="160"/>
      <c r="O156" s="160"/>
      <c r="P156" s="160"/>
      <c r="Q156" s="160"/>
      <c r="R156" s="160"/>
      <c r="S156" s="160"/>
      <c r="T156" s="160"/>
      <c r="U156" s="160"/>
      <c r="V156" s="152"/>
    </row>
    <row r="157" spans="1:23" ht="20.100000000000001" customHeight="1" x14ac:dyDescent="0.15">
      <c r="A157" s="126">
        <f>IF(AND($I149="する",TRIM($I157)=""), 1001, 0)</f>
        <v>0</v>
      </c>
      <c r="B157" s="126"/>
      <c r="C157" s="153"/>
      <c r="D157" s="154">
        <v>5</v>
      </c>
      <c r="E157" s="131" t="s">
        <v>76</v>
      </c>
      <c r="I157" s="17"/>
      <c r="J157" s="17"/>
      <c r="K157" s="17"/>
      <c r="L157" s="17"/>
      <c r="M157" s="17"/>
      <c r="N157" s="17"/>
      <c r="O157" s="17"/>
      <c r="P157" s="17"/>
      <c r="Q157" s="17"/>
      <c r="R157" s="17"/>
      <c r="S157" s="17"/>
      <c r="T157" s="17"/>
      <c r="U157" s="17"/>
      <c r="V157" s="152"/>
    </row>
    <row r="158" spans="1:23" ht="20.100000000000001" customHeight="1" x14ac:dyDescent="0.15">
      <c r="A158" s="126"/>
      <c r="B158" s="126"/>
      <c r="C158" s="159"/>
      <c r="D158" s="151"/>
      <c r="E158" s="151"/>
      <c r="F158" s="151"/>
      <c r="G158" s="151"/>
      <c r="H158" s="151"/>
      <c r="I158" s="162"/>
      <c r="J158" s="157" t="s">
        <v>11</v>
      </c>
      <c r="K158" s="160"/>
      <c r="L158" s="160"/>
      <c r="M158" s="160"/>
      <c r="N158" s="160"/>
      <c r="O158" s="160"/>
      <c r="P158" s="160"/>
      <c r="Q158" s="160"/>
      <c r="R158" s="160"/>
      <c r="S158" s="160"/>
      <c r="T158" s="160"/>
      <c r="U158" s="160"/>
      <c r="V158" s="152"/>
    </row>
    <row r="159" spans="1:23" ht="20.100000000000001" customHeight="1" x14ac:dyDescent="0.15">
      <c r="A159" s="126">
        <f>IF(AND($I149="する",NOT(AND(TRIM($I159)&lt;&gt;"",ISNUMBER(VALUE(SUBSTITUTE($I159,"-","")))))), 1001, 0)</f>
        <v>0</v>
      </c>
      <c r="B159" s="126"/>
      <c r="C159" s="153"/>
      <c r="D159" s="154">
        <v>6</v>
      </c>
      <c r="E159" s="131" t="s">
        <v>6</v>
      </c>
      <c r="I159" s="17"/>
      <c r="J159" s="17"/>
      <c r="K159" s="17"/>
      <c r="L159" s="17"/>
      <c r="M159" s="17"/>
      <c r="N159" s="151"/>
      <c r="O159" s="151"/>
      <c r="P159" s="151"/>
      <c r="Q159" s="151"/>
      <c r="R159" s="151"/>
      <c r="S159" s="151"/>
      <c r="T159" s="151"/>
      <c r="U159" s="151"/>
      <c r="V159" s="152"/>
    </row>
    <row r="160" spans="1:23" ht="20.100000000000001" customHeight="1" x14ac:dyDescent="0.15">
      <c r="A160" s="126"/>
      <c r="B160" s="126"/>
      <c r="C160" s="159"/>
      <c r="D160" s="151"/>
      <c r="E160" s="151"/>
      <c r="F160" s="151"/>
      <c r="G160" s="151"/>
      <c r="H160" s="151"/>
      <c r="I160" s="162"/>
      <c r="J160" s="157" t="s">
        <v>143</v>
      </c>
      <c r="K160" s="160"/>
      <c r="L160" s="160"/>
      <c r="M160" s="160"/>
      <c r="N160" s="160"/>
      <c r="O160" s="160"/>
      <c r="P160" s="160"/>
      <c r="Q160" s="160"/>
      <c r="R160" s="160"/>
      <c r="S160" s="160"/>
      <c r="T160" s="160"/>
      <c r="U160" s="160"/>
      <c r="V160" s="152"/>
    </row>
    <row r="161" spans="1:23" ht="20.100000000000001" customHeight="1" x14ac:dyDescent="0.15">
      <c r="A161" s="126">
        <f>IF(AND($I149="する",AND(TRIM($I161)&lt;&gt;"",NOT(ISNUMBER(VALUE(SUBSTITUTE($I161,"-","")))))), 1001, 0)</f>
        <v>0</v>
      </c>
      <c r="B161" s="126"/>
      <c r="C161" s="153"/>
      <c r="D161" s="154">
        <v>7</v>
      </c>
      <c r="E161" s="131" t="s">
        <v>7</v>
      </c>
      <c r="I161" s="17"/>
      <c r="J161" s="17"/>
      <c r="K161" s="17"/>
      <c r="L161" s="17"/>
      <c r="M161" s="17"/>
      <c r="N161" s="151"/>
      <c r="O161" s="151"/>
      <c r="P161" s="151"/>
      <c r="Q161" s="151"/>
      <c r="R161" s="151"/>
      <c r="S161" s="151"/>
      <c r="T161" s="151"/>
      <c r="U161" s="151"/>
      <c r="V161" s="152"/>
    </row>
    <row r="162" spans="1:23" ht="20.100000000000001" customHeight="1" x14ac:dyDescent="0.15">
      <c r="A162" s="126"/>
      <c r="B162" s="126"/>
      <c r="C162" s="159"/>
      <c r="D162" s="151"/>
      <c r="E162" s="151"/>
      <c r="F162" s="151"/>
      <c r="G162" s="151"/>
      <c r="H162" s="151"/>
      <c r="I162" s="162"/>
      <c r="J162" s="157" t="s">
        <v>129</v>
      </c>
      <c r="K162" s="160"/>
      <c r="L162" s="160"/>
      <c r="M162" s="160"/>
      <c r="N162" s="160"/>
      <c r="O162" s="160"/>
      <c r="P162" s="160"/>
      <c r="Q162" s="160"/>
      <c r="R162" s="160"/>
      <c r="S162" s="160"/>
      <c r="T162" s="160"/>
      <c r="U162" s="160"/>
      <c r="V162" s="152"/>
    </row>
    <row r="163" spans="1:23" ht="20.100000000000001" customHeight="1" x14ac:dyDescent="0.15">
      <c r="A163" s="126"/>
      <c r="B163" s="126"/>
      <c r="C163" s="164"/>
      <c r="D163" s="165"/>
      <c r="E163" s="165"/>
      <c r="F163" s="165"/>
      <c r="G163" s="165"/>
      <c r="H163" s="165"/>
      <c r="I163" s="166"/>
      <c r="J163" s="166"/>
      <c r="K163" s="166"/>
      <c r="L163" s="166"/>
      <c r="M163" s="166"/>
      <c r="N163" s="166"/>
      <c r="O163" s="166"/>
      <c r="P163" s="166"/>
      <c r="Q163" s="166"/>
      <c r="R163" s="166"/>
      <c r="S163" s="166"/>
      <c r="T163" s="166"/>
      <c r="U163" s="166"/>
      <c r="V163" s="167"/>
    </row>
    <row r="164" spans="1:23" ht="20.100000000000001" customHeight="1" x14ac:dyDescent="0.15">
      <c r="A164" s="126"/>
      <c r="B164" s="126"/>
      <c r="C164" s="151"/>
      <c r="D164" s="151"/>
      <c r="E164" s="151"/>
      <c r="F164" s="151"/>
      <c r="G164" s="151"/>
      <c r="H164" s="151"/>
      <c r="I164" s="168"/>
      <c r="J164" s="168"/>
      <c r="K164" s="168"/>
      <c r="L164" s="168"/>
      <c r="M164" s="168"/>
      <c r="N164" s="168"/>
      <c r="O164" s="168"/>
      <c r="P164" s="168"/>
      <c r="Q164" s="168"/>
      <c r="R164" s="168"/>
      <c r="S164" s="168"/>
      <c r="T164" s="168"/>
      <c r="U164" s="168"/>
      <c r="V164" s="151"/>
    </row>
    <row r="165" spans="1:23" ht="20.100000000000001" customHeight="1" x14ac:dyDescent="0.15">
      <c r="A165" s="126"/>
      <c r="B165" s="126"/>
      <c r="C165" s="151"/>
      <c r="D165" s="151"/>
      <c r="E165" s="151"/>
      <c r="F165" s="151"/>
      <c r="G165" s="151"/>
      <c r="H165" s="151"/>
      <c r="I165" s="196"/>
      <c r="J165" s="168"/>
      <c r="K165" s="168"/>
      <c r="L165" s="168"/>
      <c r="M165" s="168"/>
      <c r="N165" s="197"/>
      <c r="O165" s="168"/>
      <c r="P165" s="168"/>
      <c r="Q165" s="168"/>
      <c r="R165" s="197"/>
      <c r="S165" s="168"/>
      <c r="T165" s="168"/>
      <c r="U165" s="168"/>
      <c r="V165" s="168"/>
      <c r="W165" s="168"/>
    </row>
    <row r="166" spans="1:23" ht="20.100000000000001" customHeight="1" x14ac:dyDescent="0.15">
      <c r="A166" s="126"/>
      <c r="B166" s="126"/>
      <c r="C166" s="170" t="s">
        <v>133</v>
      </c>
      <c r="D166" s="171"/>
      <c r="E166" s="171"/>
      <c r="F166" s="171"/>
      <c r="G166" s="171"/>
      <c r="H166" s="172"/>
      <c r="I166" s="198"/>
      <c r="J166" s="146"/>
      <c r="K166" s="146"/>
      <c r="L166" s="146"/>
      <c r="M166" s="146"/>
      <c r="N166" s="146"/>
      <c r="O166" s="146"/>
      <c r="P166" s="146"/>
      <c r="Q166" s="146"/>
      <c r="R166" s="146"/>
      <c r="S166" s="146"/>
      <c r="T166" s="146"/>
      <c r="U166" s="146"/>
      <c r="V166" s="146"/>
    </row>
    <row r="167" spans="1:23" ht="20.100000000000001" customHeight="1" x14ac:dyDescent="0.15">
      <c r="A167" s="126"/>
      <c r="B167" s="126"/>
      <c r="C167" s="199"/>
      <c r="D167" s="200"/>
      <c r="E167" s="200"/>
      <c r="F167" s="200"/>
      <c r="G167" s="200"/>
      <c r="H167" s="200"/>
      <c r="V167" s="201"/>
      <c r="W167" s="202"/>
    </row>
    <row r="168" spans="1:23" ht="20.100000000000001" customHeight="1" x14ac:dyDescent="0.15">
      <c r="A168" s="126"/>
      <c r="B168" s="126"/>
      <c r="C168" s="203"/>
      <c r="D168" s="154">
        <v>1</v>
      </c>
      <c r="E168" s="151" t="s">
        <v>184</v>
      </c>
      <c r="F168" s="204"/>
      <c r="G168" s="204"/>
      <c r="H168" s="204"/>
      <c r="I168" s="17"/>
      <c r="J168" s="82"/>
      <c r="K168" s="82"/>
      <c r="L168" s="82"/>
      <c r="M168" s="82"/>
      <c r="V168" s="176"/>
    </row>
    <row r="169" spans="1:23" ht="20.100000000000001" customHeight="1" x14ac:dyDescent="0.15">
      <c r="A169" s="126"/>
      <c r="B169" s="126"/>
      <c r="C169" s="203"/>
      <c r="D169" s="154"/>
      <c r="E169" s="151"/>
      <c r="F169" s="204"/>
      <c r="G169" s="204"/>
      <c r="H169" s="204"/>
      <c r="I169" s="204"/>
      <c r="J169" s="157" t="s">
        <v>260</v>
      </c>
      <c r="V169" s="176"/>
    </row>
    <row r="170" spans="1:23" ht="20.100000000000001" customHeight="1" x14ac:dyDescent="0.15">
      <c r="A170" s="126"/>
      <c r="B170" s="126"/>
      <c r="C170" s="145"/>
      <c r="D170" s="154">
        <f>D168+1</f>
        <v>2</v>
      </c>
      <c r="E170" s="131" t="s">
        <v>234</v>
      </c>
      <c r="F170" s="177"/>
      <c r="G170" s="177"/>
      <c r="H170" s="177"/>
      <c r="I170" s="17"/>
      <c r="J170" s="82"/>
      <c r="K170" s="82"/>
      <c r="L170" s="82"/>
      <c r="M170" s="82"/>
      <c r="N170" s="151"/>
      <c r="O170" s="151"/>
      <c r="P170" s="151"/>
      <c r="Q170" s="205"/>
      <c r="R170" s="151"/>
      <c r="S170" s="151"/>
      <c r="T170" s="151"/>
      <c r="U170" s="205"/>
      <c r="V170" s="206"/>
    </row>
    <row r="171" spans="1:23" s="214" customFormat="1" ht="20.100000000000001" customHeight="1" x14ac:dyDescent="0.15">
      <c r="A171" s="207"/>
      <c r="B171" s="207"/>
      <c r="C171" s="208"/>
      <c r="D171" s="209"/>
      <c r="E171" s="210"/>
      <c r="F171" s="211"/>
      <c r="G171" s="211"/>
      <c r="H171" s="211"/>
      <c r="I171" s="131"/>
      <c r="J171" s="157" t="s">
        <v>128</v>
      </c>
      <c r="K171" s="131"/>
      <c r="L171" s="131"/>
      <c r="M171" s="131"/>
      <c r="N171" s="192"/>
      <c r="O171" s="192"/>
      <c r="P171" s="192"/>
      <c r="Q171" s="212"/>
      <c r="R171" s="192"/>
      <c r="S171" s="192"/>
      <c r="T171" s="192"/>
      <c r="U171" s="212"/>
      <c r="V171" s="213"/>
    </row>
    <row r="172" spans="1:23" ht="20.100000000000001" customHeight="1" x14ac:dyDescent="0.15">
      <c r="A172" s="126"/>
      <c r="B172" s="126"/>
      <c r="C172" s="145"/>
      <c r="D172" s="154">
        <f>D170+1</f>
        <v>3</v>
      </c>
      <c r="E172" s="151" t="s">
        <v>86</v>
      </c>
      <c r="F172" s="147"/>
      <c r="G172" s="147"/>
      <c r="H172" s="147"/>
      <c r="I172" s="151"/>
      <c r="J172" s="151"/>
      <c r="K172" s="151"/>
      <c r="L172" s="151"/>
      <c r="M172" s="151"/>
      <c r="N172" s="151"/>
      <c r="O172" s="151"/>
      <c r="P172" s="151"/>
      <c r="Q172" s="151"/>
      <c r="R172" s="151"/>
      <c r="S172" s="151"/>
      <c r="T172" s="151"/>
      <c r="U172" s="151"/>
      <c r="V172" s="152"/>
      <c r="W172" s="159"/>
    </row>
    <row r="173" spans="1:23" ht="20.100000000000001" customHeight="1" x14ac:dyDescent="0.15">
      <c r="A173" s="126"/>
      <c r="B173" s="126"/>
      <c r="C173" s="153"/>
      <c r="D173" s="176"/>
      <c r="E173" s="215" t="s">
        <v>87</v>
      </c>
      <c r="F173" s="216"/>
      <c r="G173" s="216"/>
      <c r="H173" s="217"/>
      <c r="I173" s="218" t="s">
        <v>88</v>
      </c>
      <c r="J173" s="219"/>
      <c r="K173" s="219"/>
      <c r="L173" s="219"/>
      <c r="M173" s="220"/>
      <c r="V173" s="176"/>
      <c r="W173" s="159"/>
    </row>
    <row r="174" spans="1:23" ht="20.100000000000001" customHeight="1" x14ac:dyDescent="0.15">
      <c r="A174" s="126"/>
      <c r="B174" s="126"/>
      <c r="C174" s="153"/>
      <c r="D174" s="176"/>
      <c r="E174" s="221" t="s">
        <v>89</v>
      </c>
      <c r="F174" s="222"/>
      <c r="G174" s="222"/>
      <c r="H174" s="223"/>
      <c r="I174" s="59"/>
      <c r="J174" s="60"/>
      <c r="K174" s="60"/>
      <c r="L174" s="60"/>
      <c r="M174" s="85"/>
      <c r="V174" s="176"/>
      <c r="W174" s="159"/>
    </row>
    <row r="175" spans="1:23" ht="20.100000000000001" customHeight="1" x14ac:dyDescent="0.15">
      <c r="A175" s="126"/>
      <c r="B175" s="126"/>
      <c r="C175" s="153"/>
      <c r="D175" s="176"/>
      <c r="E175" s="224" t="s">
        <v>187</v>
      </c>
      <c r="F175" s="225"/>
      <c r="G175" s="225"/>
      <c r="H175" s="226"/>
      <c r="I175" s="37"/>
      <c r="J175" s="38"/>
      <c r="K175" s="38"/>
      <c r="L175" s="38"/>
      <c r="M175" s="83"/>
      <c r="V175" s="176"/>
      <c r="W175" s="159"/>
    </row>
    <row r="176" spans="1:23" ht="20.100000000000001" customHeight="1" x14ac:dyDescent="0.15">
      <c r="A176" s="126"/>
      <c r="B176" s="126"/>
      <c r="C176" s="153"/>
      <c r="D176" s="176"/>
      <c r="E176" s="224" t="s">
        <v>90</v>
      </c>
      <c r="F176" s="225"/>
      <c r="G176" s="225"/>
      <c r="H176" s="226"/>
      <c r="I176" s="37"/>
      <c r="J176" s="38"/>
      <c r="K176" s="38"/>
      <c r="L176" s="38"/>
      <c r="M176" s="83"/>
      <c r="V176" s="176"/>
      <c r="W176" s="159"/>
    </row>
    <row r="177" spans="1:23" ht="20.100000000000001" customHeight="1" thickBot="1" x14ac:dyDescent="0.2">
      <c r="A177" s="126"/>
      <c r="B177" s="126"/>
      <c r="C177" s="153"/>
      <c r="D177" s="176"/>
      <c r="E177" s="227" t="s">
        <v>188</v>
      </c>
      <c r="F177" s="228"/>
      <c r="G177" s="228"/>
      <c r="H177" s="229"/>
      <c r="I177" s="51"/>
      <c r="J177" s="52"/>
      <c r="K177" s="52"/>
      <c r="L177" s="52"/>
      <c r="M177" s="84"/>
      <c r="V177" s="176"/>
      <c r="W177" s="159"/>
    </row>
    <row r="178" spans="1:23" ht="20.100000000000001" customHeight="1" thickTop="1" x14ac:dyDescent="0.15">
      <c r="A178" s="126"/>
      <c r="B178" s="126"/>
      <c r="C178" s="153"/>
      <c r="E178" s="230" t="s">
        <v>189</v>
      </c>
      <c r="F178" s="231"/>
      <c r="G178" s="231"/>
      <c r="H178" s="232"/>
      <c r="I178" s="233">
        <f>I174+I176+I177</f>
        <v>0</v>
      </c>
      <c r="J178" s="234"/>
      <c r="K178" s="234"/>
      <c r="L178" s="234"/>
      <c r="M178" s="235"/>
      <c r="V178" s="176"/>
      <c r="W178" s="159"/>
    </row>
    <row r="179" spans="1:23" ht="20.100000000000001" customHeight="1" x14ac:dyDescent="0.15">
      <c r="A179" s="126"/>
      <c r="B179" s="126"/>
      <c r="C179" s="153"/>
      <c r="D179" s="154"/>
      <c r="E179" s="151"/>
      <c r="F179" s="151"/>
      <c r="G179" s="151"/>
      <c r="H179" s="151"/>
      <c r="I179" s="236"/>
      <c r="J179" s="236"/>
      <c r="K179" s="236"/>
      <c r="L179" s="237"/>
      <c r="M179" s="237"/>
      <c r="N179" s="237"/>
      <c r="O179" s="236"/>
      <c r="P179" s="236"/>
      <c r="Q179" s="236"/>
      <c r="R179" s="236"/>
      <c r="S179" s="236"/>
      <c r="T179" s="236"/>
      <c r="U179" s="236"/>
      <c r="V179" s="238"/>
      <c r="W179" s="159"/>
    </row>
    <row r="180" spans="1:23" s="214" customFormat="1" ht="20.100000000000001" customHeight="1" x14ac:dyDescent="0.15">
      <c r="A180" s="207"/>
      <c r="B180" s="207"/>
      <c r="C180" s="208"/>
      <c r="D180" s="209">
        <f>D172+1</f>
        <v>4</v>
      </c>
      <c r="E180" s="210" t="s">
        <v>185</v>
      </c>
      <c r="F180" s="211"/>
      <c r="G180" s="211"/>
      <c r="H180" s="211"/>
      <c r="I180" s="69"/>
      <c r="J180" s="69"/>
      <c r="K180" s="69"/>
      <c r="L180" s="69"/>
      <c r="M180" s="69"/>
      <c r="N180" s="192" t="s">
        <v>92</v>
      </c>
      <c r="O180" s="192"/>
      <c r="P180" s="192"/>
      <c r="Q180" s="212"/>
      <c r="R180" s="192"/>
      <c r="S180" s="192"/>
      <c r="T180" s="192"/>
      <c r="U180" s="212"/>
      <c r="V180" s="213"/>
    </row>
    <row r="181" spans="1:23" s="214" customFormat="1" ht="20.100000000000001" customHeight="1" x14ac:dyDescent="0.15">
      <c r="A181" s="207"/>
      <c r="B181" s="207"/>
      <c r="C181" s="208"/>
      <c r="D181" s="209"/>
      <c r="E181" s="210"/>
      <c r="F181" s="211"/>
      <c r="G181" s="211"/>
      <c r="H181" s="211"/>
      <c r="I181" s="239"/>
      <c r="J181" s="239"/>
      <c r="K181" s="239"/>
      <c r="L181" s="239"/>
      <c r="M181" s="239"/>
      <c r="N181" s="192"/>
      <c r="O181" s="192"/>
      <c r="P181" s="192"/>
      <c r="Q181" s="212"/>
      <c r="R181" s="192"/>
      <c r="S181" s="192"/>
      <c r="T181" s="192"/>
      <c r="U181" s="212"/>
      <c r="V181" s="213"/>
    </row>
    <row r="182" spans="1:23" ht="20.100000000000001" customHeight="1" x14ac:dyDescent="0.15">
      <c r="A182" s="126"/>
      <c r="B182" s="126"/>
      <c r="C182" s="153"/>
      <c r="D182" s="154">
        <f>D180+1</f>
        <v>5</v>
      </c>
      <c r="E182" s="151" t="s">
        <v>91</v>
      </c>
      <c r="F182" s="151"/>
      <c r="G182" s="151"/>
      <c r="H182" s="151"/>
      <c r="I182" s="240"/>
      <c r="V182" s="176"/>
      <c r="W182" s="159"/>
    </row>
    <row r="183" spans="1:23" ht="20.100000000000001" customHeight="1" x14ac:dyDescent="0.15">
      <c r="A183" s="126"/>
      <c r="B183" s="126"/>
      <c r="C183" s="153"/>
      <c r="D183" s="154"/>
      <c r="E183" s="241" t="s">
        <v>190</v>
      </c>
      <c r="F183" s="151"/>
      <c r="G183" s="151"/>
      <c r="H183" s="151"/>
      <c r="I183" s="69"/>
      <c r="J183" s="81"/>
      <c r="K183" s="81"/>
      <c r="L183" s="81"/>
      <c r="M183" s="81"/>
      <c r="N183" s="151" t="s">
        <v>92</v>
      </c>
      <c r="O183" s="151"/>
      <c r="P183" s="151"/>
      <c r="Q183" s="151"/>
      <c r="R183" s="196"/>
      <c r="S183" s="151"/>
      <c r="T183" s="151"/>
      <c r="U183" s="151"/>
      <c r="V183" s="152"/>
      <c r="W183" s="159"/>
    </row>
    <row r="184" spans="1:23" ht="15.75" customHeight="1" x14ac:dyDescent="0.15">
      <c r="C184" s="202"/>
      <c r="W184" s="202"/>
    </row>
    <row r="185" spans="1:23" ht="20.100000000000001" customHeight="1" x14ac:dyDescent="0.15">
      <c r="A185" s="126"/>
      <c r="B185" s="126"/>
      <c r="C185" s="153"/>
      <c r="D185" s="154">
        <f>D182+1</f>
        <v>6</v>
      </c>
      <c r="E185" s="151" t="s">
        <v>93</v>
      </c>
      <c r="F185" s="151"/>
      <c r="G185" s="151"/>
      <c r="H185" s="151"/>
      <c r="I185" s="240"/>
      <c r="V185" s="176"/>
      <c r="W185" s="159"/>
    </row>
    <row r="186" spans="1:23" ht="20.100000000000001" customHeight="1" x14ac:dyDescent="0.15">
      <c r="A186" s="126"/>
      <c r="B186" s="126"/>
      <c r="C186" s="153"/>
      <c r="D186" s="154"/>
      <c r="E186" s="242" t="s">
        <v>94</v>
      </c>
      <c r="F186" s="243"/>
      <c r="G186" s="243"/>
      <c r="H186" s="244"/>
      <c r="I186" s="59"/>
      <c r="J186" s="60"/>
      <c r="K186" s="60"/>
      <c r="L186" s="60"/>
      <c r="M186" s="85"/>
      <c r="V186" s="176"/>
      <c r="W186" s="159"/>
    </row>
    <row r="187" spans="1:23" ht="20.100000000000001" customHeight="1" x14ac:dyDescent="0.15">
      <c r="A187" s="126"/>
      <c r="B187" s="126"/>
      <c r="C187" s="153"/>
      <c r="D187" s="154"/>
      <c r="E187" s="245" t="s">
        <v>95</v>
      </c>
      <c r="F187" s="246"/>
      <c r="G187" s="246"/>
      <c r="H187" s="247"/>
      <c r="I187" s="37"/>
      <c r="J187" s="38"/>
      <c r="K187" s="38"/>
      <c r="L187" s="38"/>
      <c r="M187" s="83"/>
      <c r="V187" s="176"/>
      <c r="W187" s="159"/>
    </row>
    <row r="188" spans="1:23" ht="20.100000000000001" customHeight="1" x14ac:dyDescent="0.15">
      <c r="A188" s="126"/>
      <c r="B188" s="126"/>
      <c r="C188" s="153"/>
      <c r="D188" s="154"/>
      <c r="E188" s="245" t="s">
        <v>96</v>
      </c>
      <c r="F188" s="246"/>
      <c r="G188" s="246"/>
      <c r="H188" s="247"/>
      <c r="I188" s="37"/>
      <c r="J188" s="38"/>
      <c r="K188" s="38"/>
      <c r="L188" s="38"/>
      <c r="M188" s="83"/>
      <c r="V188" s="176"/>
      <c r="W188" s="159"/>
    </row>
    <row r="189" spans="1:23" ht="20.100000000000001" customHeight="1" x14ac:dyDescent="0.15">
      <c r="A189" s="126"/>
      <c r="B189" s="126"/>
      <c r="C189" s="153"/>
      <c r="D189" s="154"/>
      <c r="E189" s="248" t="s">
        <v>97</v>
      </c>
      <c r="F189" s="249"/>
      <c r="G189" s="249"/>
      <c r="H189" s="250"/>
      <c r="I189" s="87"/>
      <c r="J189" s="88"/>
      <c r="K189" s="88"/>
      <c r="L189" s="88"/>
      <c r="M189" s="89"/>
      <c r="V189" s="176"/>
      <c r="W189" s="159"/>
    </row>
    <row r="190" spans="1:23" ht="20.100000000000001" customHeight="1" x14ac:dyDescent="0.15">
      <c r="A190" s="126"/>
      <c r="B190" s="126"/>
      <c r="C190" s="153"/>
      <c r="D190" s="154"/>
      <c r="E190" s="251"/>
      <c r="F190" s="251"/>
      <c r="G190" s="251"/>
      <c r="H190" s="251"/>
      <c r="I190" s="252"/>
      <c r="J190" s="252"/>
      <c r="K190" s="252"/>
      <c r="L190" s="252"/>
      <c r="M190" s="252"/>
      <c r="V190" s="176"/>
      <c r="W190" s="151"/>
    </row>
    <row r="191" spans="1:23" ht="20.100000000000001" customHeight="1" x14ac:dyDescent="0.15">
      <c r="A191" s="126"/>
      <c r="B191" s="126"/>
      <c r="C191" s="153"/>
      <c r="D191" s="154">
        <f>D185+1</f>
        <v>7</v>
      </c>
      <c r="E191" s="151" t="s">
        <v>98</v>
      </c>
      <c r="F191" s="151"/>
      <c r="P191" s="253"/>
      <c r="Q191" s="236"/>
      <c r="R191" s="236"/>
      <c r="S191" s="236"/>
      <c r="T191" s="236"/>
      <c r="U191" s="236"/>
      <c r="V191" s="152"/>
    </row>
    <row r="192" spans="1:23" ht="57" customHeight="1" x14ac:dyDescent="0.15">
      <c r="A192" s="126"/>
      <c r="B192" s="126"/>
      <c r="C192" s="153"/>
      <c r="D192" s="154"/>
      <c r="E192" s="254" t="s">
        <v>117</v>
      </c>
      <c r="F192" s="254"/>
      <c r="G192" s="254"/>
      <c r="H192" s="254"/>
      <c r="I192" s="254"/>
      <c r="J192" s="254"/>
      <c r="K192" s="254"/>
      <c r="L192" s="254"/>
      <c r="M192" s="254"/>
      <c r="N192" s="254"/>
      <c r="O192" s="254"/>
      <c r="P192" s="254"/>
      <c r="Q192" s="254"/>
      <c r="R192" s="254"/>
      <c r="S192" s="254"/>
      <c r="T192" s="254"/>
      <c r="U192" s="254"/>
      <c r="V192" s="152"/>
    </row>
    <row r="193" spans="1:23" ht="20.100000000000001" customHeight="1" x14ac:dyDescent="0.15">
      <c r="A193" s="126">
        <f>IF(COUNTIF($K194:$K197,"○")&gt;1, 1001, 0)</f>
        <v>0</v>
      </c>
      <c r="B193" s="575"/>
      <c r="C193" s="153"/>
      <c r="D193" s="154"/>
      <c r="E193" s="255" t="s">
        <v>99</v>
      </c>
      <c r="F193" s="256"/>
      <c r="G193" s="256"/>
      <c r="H193" s="256"/>
      <c r="I193" s="256"/>
      <c r="J193" s="257"/>
      <c r="K193" s="258" t="s">
        <v>118</v>
      </c>
      <c r="L193" s="259" t="s">
        <v>100</v>
      </c>
      <c r="M193" s="260"/>
      <c r="N193" s="260"/>
      <c r="O193" s="261"/>
      <c r="P193" s="262" t="s">
        <v>101</v>
      </c>
      <c r="Q193" s="263"/>
      <c r="R193" s="264"/>
      <c r="U193" s="178"/>
      <c r="V193" s="152"/>
    </row>
    <row r="194" spans="1:23" ht="20.100000000000001" customHeight="1" x14ac:dyDescent="0.15">
      <c r="A194" s="126"/>
      <c r="B194" s="126"/>
      <c r="C194" s="153"/>
      <c r="D194" s="265"/>
      <c r="E194" s="266" t="s">
        <v>119</v>
      </c>
      <c r="F194" s="267"/>
      <c r="G194" s="267"/>
      <c r="H194" s="267"/>
      <c r="I194" s="267"/>
      <c r="J194" s="268"/>
      <c r="K194" s="1"/>
      <c r="L194" s="269"/>
      <c r="M194" s="270"/>
      <c r="N194" s="270"/>
      <c r="O194" s="271"/>
      <c r="P194" s="272"/>
      <c r="Q194" s="273"/>
      <c r="R194" s="274"/>
      <c r="U194" s="178"/>
      <c r="V194" s="152"/>
    </row>
    <row r="195" spans="1:23" ht="20.100000000000001" customHeight="1" x14ac:dyDescent="0.15">
      <c r="A195" s="126">
        <f>IF(AND($K195="○",TRIM($L195)=""), 1001, 0)</f>
        <v>0</v>
      </c>
      <c r="B195" s="126"/>
      <c r="C195" s="153"/>
      <c r="D195" s="265"/>
      <c r="E195" s="275" t="s">
        <v>120</v>
      </c>
      <c r="F195" s="276"/>
      <c r="G195" s="276"/>
      <c r="H195" s="276"/>
      <c r="I195" s="276"/>
      <c r="J195" s="277"/>
      <c r="K195" s="2"/>
      <c r="L195" s="46"/>
      <c r="M195" s="33"/>
      <c r="N195" s="33"/>
      <c r="O195" s="34"/>
      <c r="P195" s="278"/>
      <c r="Q195" s="279"/>
      <c r="R195" s="280"/>
      <c r="U195" s="160"/>
      <c r="V195" s="152"/>
    </row>
    <row r="196" spans="1:23" ht="20.100000000000001" customHeight="1" x14ac:dyDescent="0.15">
      <c r="A196" s="126">
        <f>IF(AND($K196="○",TRIM($L196)=""), 1001, 0)</f>
        <v>0</v>
      </c>
      <c r="B196" s="126"/>
      <c r="C196" s="153"/>
      <c r="D196" s="265"/>
      <c r="E196" s="275" t="s">
        <v>121</v>
      </c>
      <c r="F196" s="276"/>
      <c r="G196" s="276"/>
      <c r="H196" s="276"/>
      <c r="I196" s="276"/>
      <c r="J196" s="277"/>
      <c r="K196" s="3"/>
      <c r="L196" s="46"/>
      <c r="M196" s="33"/>
      <c r="N196" s="33"/>
      <c r="O196" s="34"/>
      <c r="P196" s="281">
        <v>100</v>
      </c>
      <c r="Q196" s="282"/>
      <c r="R196" s="176" t="s">
        <v>102</v>
      </c>
      <c r="U196" s="160"/>
      <c r="V196" s="152"/>
    </row>
    <row r="197" spans="1:23" ht="20.100000000000001" customHeight="1" x14ac:dyDescent="0.15">
      <c r="A197" s="126">
        <f>IF(AND($K197="○",OR(TRIM($L197)="",TRIM($P197)="")), 1001, 0)</f>
        <v>0</v>
      </c>
      <c r="B197" s="126"/>
      <c r="C197" s="153"/>
      <c r="D197" s="265"/>
      <c r="E197" s="283" t="s">
        <v>122</v>
      </c>
      <c r="F197" s="284"/>
      <c r="G197" s="284"/>
      <c r="H197" s="284"/>
      <c r="I197" s="284"/>
      <c r="J197" s="285"/>
      <c r="K197" s="71"/>
      <c r="L197" s="46"/>
      <c r="M197" s="33"/>
      <c r="N197" s="33"/>
      <c r="O197" s="34"/>
      <c r="P197" s="67"/>
      <c r="Q197" s="68"/>
      <c r="R197" s="286" t="s">
        <v>102</v>
      </c>
      <c r="U197" s="160"/>
      <c r="V197" s="152"/>
    </row>
    <row r="198" spans="1:23" ht="20.100000000000001" customHeight="1" x14ac:dyDescent="0.15">
      <c r="A198" s="126"/>
      <c r="B198" s="126"/>
      <c r="C198" s="153"/>
      <c r="D198" s="265"/>
      <c r="E198" s="287"/>
      <c r="F198" s="288"/>
      <c r="G198" s="288"/>
      <c r="H198" s="288"/>
      <c r="I198" s="288"/>
      <c r="J198" s="289"/>
      <c r="K198" s="72"/>
      <c r="L198" s="74"/>
      <c r="M198" s="75"/>
      <c r="N198" s="75"/>
      <c r="O198" s="76"/>
      <c r="P198" s="94"/>
      <c r="Q198" s="95"/>
      <c r="R198" s="290" t="s">
        <v>102</v>
      </c>
      <c r="U198" s="160"/>
      <c r="V198" s="152"/>
    </row>
    <row r="199" spans="1:23" ht="20.100000000000001" customHeight="1" x14ac:dyDescent="0.15">
      <c r="A199" s="126"/>
      <c r="B199" s="126"/>
      <c r="C199" s="153"/>
      <c r="D199" s="154"/>
      <c r="E199" s="291"/>
      <c r="F199" s="291"/>
      <c r="G199" s="291"/>
      <c r="H199" s="291"/>
      <c r="I199" s="291"/>
      <c r="J199" s="291"/>
      <c r="K199" s="292"/>
      <c r="L199" s="293"/>
      <c r="M199" s="293"/>
      <c r="N199" s="293"/>
      <c r="O199" s="293"/>
      <c r="P199" s="294"/>
      <c r="Q199" s="294"/>
      <c r="R199" s="214"/>
      <c r="S199" s="214"/>
      <c r="U199" s="160"/>
      <c r="V199" s="152"/>
    </row>
    <row r="200" spans="1:23" ht="20.100000000000001" customHeight="1" x14ac:dyDescent="0.15">
      <c r="A200" s="126"/>
      <c r="B200" s="126"/>
      <c r="C200" s="153"/>
      <c r="D200" s="154">
        <f>D191+1</f>
        <v>8</v>
      </c>
      <c r="E200" s="131" t="s">
        <v>103</v>
      </c>
      <c r="F200" s="151"/>
      <c r="G200" s="151"/>
      <c r="H200" s="151"/>
      <c r="I200" s="17"/>
      <c r="J200" s="17"/>
      <c r="K200" s="17"/>
      <c r="L200" s="17"/>
      <c r="M200" s="17"/>
      <c r="N200" s="295" t="s">
        <v>104</v>
      </c>
      <c r="O200" s="236"/>
      <c r="P200" s="253"/>
      <c r="Q200" s="236"/>
      <c r="R200" s="236"/>
      <c r="S200" s="236"/>
      <c r="T200" s="236"/>
      <c r="U200" s="236"/>
      <c r="V200" s="238"/>
      <c r="W200" s="159"/>
    </row>
    <row r="201" spans="1:23" ht="20.100000000000001" customHeight="1" x14ac:dyDescent="0.15">
      <c r="A201" s="126"/>
      <c r="B201" s="126"/>
      <c r="C201" s="153"/>
      <c r="D201" s="154"/>
      <c r="E201" s="151"/>
      <c r="F201" s="151"/>
      <c r="G201" s="151"/>
      <c r="H201" s="151"/>
      <c r="I201" s="181"/>
      <c r="J201" s="157" t="s">
        <v>132</v>
      </c>
      <c r="K201" s="157"/>
      <c r="L201" s="157"/>
      <c r="M201" s="296"/>
      <c r="N201" s="297"/>
      <c r="O201" s="157"/>
      <c r="P201" s="296"/>
      <c r="Q201" s="157"/>
      <c r="R201" s="157"/>
      <c r="S201" s="157"/>
      <c r="T201" s="157"/>
      <c r="U201" s="157"/>
      <c r="V201" s="298"/>
      <c r="W201" s="159"/>
    </row>
    <row r="202" spans="1:23" ht="20.100000000000001" customHeight="1" x14ac:dyDescent="0.15">
      <c r="A202" s="126"/>
      <c r="B202" s="126"/>
      <c r="C202" s="153"/>
      <c r="D202" s="154">
        <f>D200+1</f>
        <v>9</v>
      </c>
      <c r="E202" s="155" t="s">
        <v>105</v>
      </c>
      <c r="F202" s="155"/>
      <c r="G202" s="155"/>
      <c r="H202" s="151"/>
      <c r="I202" s="63"/>
      <c r="J202" s="64"/>
      <c r="K202" s="64"/>
      <c r="L202" s="64"/>
      <c r="M202" s="64"/>
      <c r="N202" s="299" t="s">
        <v>106</v>
      </c>
      <c r="O202" s="63"/>
      <c r="P202" s="97"/>
      <c r="Q202" s="97"/>
      <c r="R202" s="97"/>
      <c r="S202" s="300" t="s">
        <v>107</v>
      </c>
      <c r="T202" s="236"/>
      <c r="U202" s="236"/>
      <c r="V202" s="238"/>
      <c r="W202" s="159"/>
    </row>
    <row r="203" spans="1:23" ht="20.100000000000001" customHeight="1" x14ac:dyDescent="0.15">
      <c r="A203" s="126"/>
      <c r="B203" s="126"/>
      <c r="C203" s="153"/>
      <c r="D203" s="154"/>
      <c r="E203" s="301" t="s">
        <v>108</v>
      </c>
      <c r="F203" s="151"/>
      <c r="G203" s="151"/>
      <c r="H203" s="151"/>
      <c r="I203" s="181"/>
      <c r="J203" s="157" t="str">
        <f>日付例&amp;"　年月日を入力してください。"</f>
        <v>例)2025/4/1、R7/4/1　年月日を入力してください。</v>
      </c>
      <c r="K203" s="157"/>
      <c r="L203" s="157"/>
      <c r="M203" s="296"/>
      <c r="N203" s="297"/>
      <c r="O203" s="157"/>
      <c r="P203" s="296"/>
      <c r="Q203" s="157"/>
      <c r="R203" s="157"/>
      <c r="S203" s="157"/>
      <c r="T203" s="157"/>
      <c r="U203" s="157"/>
      <c r="V203" s="298"/>
      <c r="W203" s="159"/>
    </row>
    <row r="204" spans="1:23" ht="20.100000000000001" customHeight="1" x14ac:dyDescent="0.15">
      <c r="A204" s="126"/>
      <c r="B204" s="126"/>
      <c r="C204" s="153"/>
      <c r="D204" s="154">
        <f>D202+1</f>
        <v>10</v>
      </c>
      <c r="E204" s="302" t="s">
        <v>247</v>
      </c>
      <c r="F204" s="151"/>
      <c r="G204" s="151"/>
      <c r="H204" s="151"/>
      <c r="I204" s="63"/>
      <c r="J204" s="64"/>
      <c r="K204" s="64"/>
      <c r="L204" s="64"/>
      <c r="M204" s="64"/>
      <c r="N204" s="237"/>
      <c r="O204" s="236"/>
      <c r="P204" s="253"/>
      <c r="Q204" s="236"/>
      <c r="R204" s="236"/>
      <c r="S204" s="236"/>
      <c r="T204" s="236"/>
      <c r="U204" s="236"/>
      <c r="V204" s="238"/>
      <c r="W204" s="159"/>
    </row>
    <row r="205" spans="1:23" ht="20.100000000000001" customHeight="1" x14ac:dyDescent="0.15">
      <c r="A205" s="126"/>
      <c r="B205" s="126"/>
      <c r="C205" s="153"/>
      <c r="D205" s="154"/>
      <c r="E205" s="302"/>
      <c r="F205" s="151"/>
      <c r="G205" s="151"/>
      <c r="H205" s="151"/>
      <c r="I205" s="303"/>
      <c r="J205" s="157" t="str">
        <f>日付例&amp;"　年月日を入力してください。"</f>
        <v>例)2025/4/1、R7/4/1　年月日を入力してください。</v>
      </c>
      <c r="K205" s="157"/>
      <c r="L205" s="157"/>
      <c r="M205" s="296"/>
      <c r="N205" s="297"/>
      <c r="O205" s="157"/>
      <c r="P205" s="296"/>
      <c r="Q205" s="157"/>
      <c r="R205" s="157"/>
      <c r="S205" s="157"/>
      <c r="T205" s="157"/>
      <c r="U205" s="157"/>
      <c r="V205" s="298"/>
      <c r="W205" s="159"/>
    </row>
    <row r="206" spans="1:23" ht="20.100000000000001" customHeight="1" x14ac:dyDescent="0.15">
      <c r="A206" s="126"/>
      <c r="B206" s="126"/>
      <c r="C206" s="153"/>
      <c r="D206" s="154">
        <f>D204+1</f>
        <v>11</v>
      </c>
      <c r="E206" s="302" t="s">
        <v>109</v>
      </c>
      <c r="F206" s="151"/>
      <c r="G206" s="151"/>
      <c r="H206" s="151"/>
      <c r="I206" s="69"/>
      <c r="J206" s="70"/>
      <c r="K206" s="70"/>
      <c r="L206" s="70"/>
      <c r="M206" s="70"/>
      <c r="N206" s="295" t="s">
        <v>104</v>
      </c>
      <c r="O206" s="236"/>
      <c r="P206" s="253"/>
      <c r="Q206" s="236"/>
      <c r="R206" s="236"/>
      <c r="S206" s="236"/>
      <c r="T206" s="236"/>
      <c r="U206" s="236"/>
      <c r="V206" s="238"/>
      <c r="W206" s="159"/>
    </row>
    <row r="207" spans="1:23" ht="30" customHeight="1" x14ac:dyDescent="0.15">
      <c r="A207" s="126"/>
      <c r="B207" s="126"/>
      <c r="C207" s="153"/>
      <c r="D207" s="154"/>
      <c r="E207" s="302"/>
      <c r="F207" s="151"/>
      <c r="G207" s="151"/>
      <c r="H207" s="151"/>
      <c r="I207" s="303"/>
      <c r="J207" s="304" t="s">
        <v>248</v>
      </c>
      <c r="K207" s="304"/>
      <c r="L207" s="304"/>
      <c r="M207" s="304"/>
      <c r="N207" s="304"/>
      <c r="O207" s="304"/>
      <c r="P207" s="304"/>
      <c r="Q207" s="304"/>
      <c r="R207" s="304"/>
      <c r="S207" s="304"/>
      <c r="T207" s="304"/>
      <c r="U207" s="304"/>
      <c r="V207" s="305"/>
      <c r="W207" s="159"/>
    </row>
    <row r="208" spans="1:23" ht="20.100000000000001" customHeight="1" x14ac:dyDescent="0.15">
      <c r="A208" s="126"/>
      <c r="B208" s="126"/>
      <c r="C208" s="153"/>
      <c r="D208" s="154">
        <f>D206+1</f>
        <v>12</v>
      </c>
      <c r="E208" s="151" t="s">
        <v>130</v>
      </c>
      <c r="F208" s="151"/>
      <c r="G208" s="151"/>
      <c r="H208" s="151"/>
      <c r="I208" s="306"/>
      <c r="J208" s="241"/>
      <c r="K208" s="241"/>
      <c r="L208" s="241"/>
      <c r="M208" s="241"/>
      <c r="N208" s="241"/>
      <c r="O208" s="241"/>
      <c r="P208" s="241"/>
      <c r="Q208" s="241"/>
      <c r="R208" s="241"/>
      <c r="S208" s="241"/>
      <c r="T208" s="241"/>
      <c r="U208" s="241"/>
      <c r="V208" s="307"/>
      <c r="W208" s="151"/>
    </row>
    <row r="209" spans="1:23" ht="20.100000000000001" customHeight="1" x14ac:dyDescent="0.15">
      <c r="A209" s="126"/>
      <c r="B209" s="126"/>
      <c r="C209" s="153"/>
      <c r="E209" s="308" t="s">
        <v>135</v>
      </c>
      <c r="F209" s="309"/>
      <c r="G209" s="309"/>
      <c r="H209" s="310"/>
      <c r="I209" s="59"/>
      <c r="J209" s="65"/>
      <c r="K209" s="65"/>
      <c r="L209" s="65"/>
      <c r="M209" s="66"/>
      <c r="V209" s="176"/>
      <c r="W209" s="151"/>
    </row>
    <row r="210" spans="1:23" ht="20.100000000000001" customHeight="1" x14ac:dyDescent="0.15">
      <c r="A210" s="126"/>
      <c r="B210" s="126"/>
      <c r="C210" s="153"/>
      <c r="D210" s="154"/>
      <c r="E210" s="311" t="s">
        <v>136</v>
      </c>
      <c r="F210" s="312"/>
      <c r="G210" s="312"/>
      <c r="H210" s="313"/>
      <c r="I210" s="37"/>
      <c r="J210" s="90"/>
      <c r="K210" s="90"/>
      <c r="L210" s="90"/>
      <c r="M210" s="91"/>
      <c r="N210" s="314"/>
      <c r="V210" s="176"/>
      <c r="W210" s="151"/>
    </row>
    <row r="211" spans="1:23" ht="20.100000000000001" customHeight="1" x14ac:dyDescent="0.15">
      <c r="A211" s="126"/>
      <c r="B211" s="126"/>
      <c r="C211" s="153"/>
      <c r="D211" s="154"/>
      <c r="E211" s="315" t="s">
        <v>137</v>
      </c>
      <c r="F211" s="316"/>
      <c r="G211" s="316"/>
      <c r="H211" s="317"/>
      <c r="I211" s="37"/>
      <c r="J211" s="90"/>
      <c r="K211" s="90"/>
      <c r="L211" s="90"/>
      <c r="M211" s="91"/>
      <c r="V211" s="176"/>
      <c r="W211" s="151"/>
    </row>
    <row r="212" spans="1:23" ht="20.100000000000001" customHeight="1" x14ac:dyDescent="0.15">
      <c r="A212" s="126"/>
      <c r="B212" s="126"/>
      <c r="C212" s="153"/>
      <c r="D212" s="154"/>
      <c r="E212" s="311" t="s">
        <v>138</v>
      </c>
      <c r="F212" s="312"/>
      <c r="G212" s="312"/>
      <c r="H212" s="313"/>
      <c r="I212" s="318">
        <f>I209+I210+I211</f>
        <v>0</v>
      </c>
      <c r="J212" s="319"/>
      <c r="K212" s="319"/>
      <c r="L212" s="319"/>
      <c r="M212" s="320"/>
      <c r="V212" s="176"/>
      <c r="W212" s="151"/>
    </row>
    <row r="213" spans="1:23" ht="20.100000000000001" customHeight="1" x14ac:dyDescent="0.15">
      <c r="A213" s="126"/>
      <c r="B213" s="126"/>
      <c r="C213" s="153"/>
      <c r="D213" s="154"/>
      <c r="E213" s="321" t="s">
        <v>139</v>
      </c>
      <c r="F213" s="322"/>
      <c r="G213" s="322"/>
      <c r="H213" s="323"/>
      <c r="I213" s="87"/>
      <c r="J213" s="92"/>
      <c r="K213" s="92"/>
      <c r="L213" s="92"/>
      <c r="M213" s="93"/>
      <c r="N213" s="314"/>
      <c r="V213" s="176"/>
      <c r="W213" s="151"/>
    </row>
    <row r="214" spans="1:23" ht="20.100000000000001" customHeight="1" x14ac:dyDescent="0.15">
      <c r="A214" s="126"/>
      <c r="B214" s="126"/>
      <c r="C214" s="153"/>
      <c r="D214" s="154"/>
      <c r="E214" s="178" t="s">
        <v>140</v>
      </c>
      <c r="F214" s="324"/>
      <c r="G214" s="237"/>
      <c r="H214" s="237"/>
      <c r="I214" s="295"/>
      <c r="J214" s="237"/>
      <c r="K214" s="237"/>
      <c r="V214" s="176"/>
      <c r="W214" s="151"/>
    </row>
    <row r="215" spans="1:23" ht="20.100000000000001" customHeight="1" x14ac:dyDescent="0.15">
      <c r="A215" s="126"/>
      <c r="B215" s="126"/>
      <c r="C215" s="153"/>
      <c r="D215" s="154">
        <f>D208+1</f>
        <v>13</v>
      </c>
      <c r="E215" s="151" t="s">
        <v>253</v>
      </c>
      <c r="F215" s="151"/>
      <c r="G215" s="151"/>
      <c r="H215" s="151"/>
      <c r="I215" s="306"/>
      <c r="J215" s="241"/>
      <c r="K215" s="325"/>
      <c r="L215" s="241"/>
      <c r="M215" s="241"/>
      <c r="V215" s="176"/>
      <c r="W215" s="151"/>
    </row>
    <row r="216" spans="1:23" ht="20.100000000000001" customHeight="1" x14ac:dyDescent="0.15">
      <c r="A216" s="126"/>
      <c r="B216" s="126"/>
      <c r="C216" s="153"/>
      <c r="D216" s="154"/>
      <c r="E216" s="326" t="s">
        <v>258</v>
      </c>
      <c r="F216" s="151"/>
      <c r="G216" s="151"/>
      <c r="H216" s="151"/>
      <c r="I216" s="306"/>
      <c r="J216" s="241"/>
      <c r="K216" s="325"/>
      <c r="L216" s="241"/>
      <c r="M216" s="241"/>
      <c r="V216" s="176"/>
      <c r="W216" s="151"/>
    </row>
    <row r="217" spans="1:23" ht="20.100000000000001" customHeight="1" x14ac:dyDescent="0.15">
      <c r="A217" s="126"/>
      <c r="B217" s="126"/>
      <c r="C217" s="153"/>
      <c r="D217" s="154"/>
      <c r="E217" s="327" t="s">
        <v>251</v>
      </c>
      <c r="F217" s="328"/>
      <c r="G217" s="328"/>
      <c r="H217" s="329"/>
      <c r="I217" s="330" t="s">
        <v>254</v>
      </c>
      <c r="J217" s="331"/>
      <c r="K217" s="332"/>
      <c r="L217" s="331"/>
      <c r="M217" s="333"/>
      <c r="V217" s="176"/>
      <c r="W217" s="151"/>
    </row>
    <row r="218" spans="1:23" ht="20.100000000000001" customHeight="1" x14ac:dyDescent="0.15">
      <c r="A218" s="126"/>
      <c r="B218" s="126"/>
      <c r="C218" s="153"/>
      <c r="D218" s="154"/>
      <c r="E218" s="334" t="s">
        <v>252</v>
      </c>
      <c r="F218" s="335"/>
      <c r="G218" s="335"/>
      <c r="H218" s="336"/>
      <c r="I218" s="42"/>
      <c r="J218" s="43"/>
      <c r="K218" s="44"/>
      <c r="L218" s="43"/>
      <c r="M218" s="45"/>
      <c r="V218" s="176"/>
      <c r="W218" s="151"/>
    </row>
    <row r="219" spans="1:23" ht="20.100000000000001" customHeight="1" x14ac:dyDescent="0.15">
      <c r="A219" s="126"/>
      <c r="B219" s="126"/>
      <c r="C219" s="153"/>
      <c r="D219" s="154"/>
      <c r="E219" s="337" t="s">
        <v>255</v>
      </c>
      <c r="F219" s="338"/>
      <c r="G219" s="338"/>
      <c r="H219" s="339"/>
      <c r="I219" s="46"/>
      <c r="J219" s="47"/>
      <c r="K219" s="47"/>
      <c r="L219" s="47"/>
      <c r="M219" s="48"/>
      <c r="V219" s="176"/>
      <c r="W219" s="151"/>
    </row>
    <row r="220" spans="1:23" ht="30" customHeight="1" x14ac:dyDescent="0.15">
      <c r="A220" s="126"/>
      <c r="B220" s="126"/>
      <c r="C220" s="153"/>
      <c r="D220" s="151"/>
      <c r="E220" s="340" t="s">
        <v>256</v>
      </c>
      <c r="F220" s="341"/>
      <c r="G220" s="341"/>
      <c r="H220" s="342"/>
      <c r="I220" s="46"/>
      <c r="J220" s="47"/>
      <c r="K220" s="47"/>
      <c r="L220" s="47"/>
      <c r="M220" s="48"/>
      <c r="V220" s="176"/>
      <c r="W220" s="151"/>
    </row>
    <row r="221" spans="1:23" ht="39.950000000000003" customHeight="1" x14ac:dyDescent="0.15">
      <c r="A221" s="126"/>
      <c r="B221" s="126"/>
      <c r="C221" s="153"/>
      <c r="D221" s="154"/>
      <c r="E221" s="343" t="s">
        <v>257</v>
      </c>
      <c r="F221" s="344"/>
      <c r="G221" s="344"/>
      <c r="H221" s="345"/>
      <c r="I221" s="74"/>
      <c r="J221" s="98"/>
      <c r="K221" s="98"/>
      <c r="L221" s="98"/>
      <c r="M221" s="99"/>
      <c r="V221" s="176"/>
      <c r="W221" s="151"/>
    </row>
    <row r="222" spans="1:23" ht="20.100000000000001" customHeight="1" x14ac:dyDescent="0.15">
      <c r="A222" s="126"/>
      <c r="B222" s="126"/>
      <c r="C222" s="159"/>
      <c r="D222" s="209"/>
      <c r="E222" s="192"/>
      <c r="F222" s="192"/>
      <c r="G222" s="192"/>
      <c r="H222" s="192"/>
      <c r="I222" s="346"/>
      <c r="J222" s="157"/>
      <c r="K222" s="346"/>
      <c r="L222" s="346"/>
      <c r="M222" s="346"/>
      <c r="N222" s="168"/>
      <c r="O222" s="168"/>
      <c r="P222" s="347"/>
      <c r="Q222" s="168"/>
      <c r="R222" s="168"/>
      <c r="S222" s="168"/>
      <c r="T222" s="168"/>
      <c r="U222" s="168"/>
      <c r="V222" s="161"/>
      <c r="W222" s="159"/>
    </row>
    <row r="223" spans="1:23" ht="20.100000000000001" customHeight="1" x14ac:dyDescent="0.15">
      <c r="A223" s="126"/>
      <c r="B223" s="126"/>
      <c r="C223" s="153"/>
      <c r="D223" s="154">
        <f>D215+1</f>
        <v>14</v>
      </c>
      <c r="E223" s="131" t="s">
        <v>186</v>
      </c>
      <c r="I223" s="151"/>
      <c r="J223" s="151"/>
      <c r="K223" s="151"/>
      <c r="L223" s="151"/>
      <c r="M223" s="151"/>
      <c r="N223" s="151"/>
      <c r="O223" s="151"/>
      <c r="P223" s="151"/>
      <c r="Q223" s="151"/>
      <c r="R223" s="151"/>
      <c r="S223" s="151"/>
      <c r="T223" s="151"/>
      <c r="U223" s="151"/>
      <c r="V223" s="152"/>
    </row>
    <row r="224" spans="1:23" ht="20.100000000000001" customHeight="1" x14ac:dyDescent="0.15">
      <c r="A224" s="126"/>
      <c r="B224" s="126"/>
      <c r="C224" s="153"/>
      <c r="D224" s="154"/>
      <c r="E224" s="326" t="s">
        <v>235</v>
      </c>
      <c r="I224" s="151"/>
      <c r="J224" s="151"/>
      <c r="K224" s="151"/>
      <c r="L224" s="151"/>
      <c r="M224" s="151"/>
      <c r="N224" s="151"/>
      <c r="O224" s="151"/>
      <c r="P224" s="151"/>
      <c r="Q224" s="151"/>
      <c r="R224" s="151"/>
      <c r="S224" s="151"/>
      <c r="T224" s="151"/>
      <c r="U224" s="151"/>
      <c r="V224" s="152"/>
    </row>
    <row r="225" spans="1:23" ht="20.100000000000001" customHeight="1" x14ac:dyDescent="0.15">
      <c r="A225" s="126"/>
      <c r="B225" s="126"/>
      <c r="C225" s="153"/>
      <c r="D225" s="154"/>
      <c r="E225" s="100"/>
      <c r="F225" s="101"/>
      <c r="G225" s="101"/>
      <c r="H225" s="101"/>
      <c r="I225" s="101"/>
      <c r="J225" s="101"/>
      <c r="K225" s="101"/>
      <c r="L225" s="101"/>
      <c r="M225" s="101"/>
      <c r="N225" s="101"/>
      <c r="O225" s="101"/>
      <c r="P225" s="101"/>
      <c r="Q225" s="101"/>
      <c r="R225" s="101"/>
      <c r="S225" s="101"/>
      <c r="T225" s="101"/>
      <c r="U225" s="102"/>
      <c r="V225" s="152"/>
    </row>
    <row r="226" spans="1:23" ht="20.100000000000001" customHeight="1" x14ac:dyDescent="0.15">
      <c r="A226" s="126"/>
      <c r="B226" s="126"/>
      <c r="C226" s="153"/>
      <c r="D226" s="154"/>
      <c r="E226" s="74"/>
      <c r="F226" s="103"/>
      <c r="G226" s="103"/>
      <c r="H226" s="103"/>
      <c r="I226" s="103"/>
      <c r="J226" s="103"/>
      <c r="K226" s="103"/>
      <c r="L226" s="103"/>
      <c r="M226" s="103"/>
      <c r="N226" s="103"/>
      <c r="O226" s="103"/>
      <c r="P226" s="103"/>
      <c r="Q226" s="103"/>
      <c r="R226" s="103"/>
      <c r="S226" s="103"/>
      <c r="T226" s="103"/>
      <c r="U226" s="104"/>
      <c r="V226" s="152"/>
    </row>
    <row r="227" spans="1:23" ht="20.100000000000001" customHeight="1" x14ac:dyDescent="0.15">
      <c r="A227" s="126"/>
      <c r="B227" s="126"/>
      <c r="C227" s="153"/>
      <c r="D227" s="154"/>
      <c r="I227" s="151"/>
      <c r="K227" s="151"/>
      <c r="L227" s="151"/>
      <c r="M227" s="151"/>
      <c r="N227" s="151"/>
      <c r="O227" s="151"/>
      <c r="P227" s="151"/>
      <c r="Q227" s="151"/>
      <c r="R227" s="151"/>
      <c r="S227" s="151"/>
      <c r="T227" s="151"/>
      <c r="U227" s="151"/>
      <c r="V227" s="152"/>
    </row>
    <row r="228" spans="1:23" ht="20.100000000000001" customHeight="1" x14ac:dyDescent="0.15">
      <c r="A228" s="126"/>
      <c r="B228" s="348"/>
      <c r="C228" s="164"/>
      <c r="D228" s="165"/>
      <c r="E228" s="165"/>
      <c r="F228" s="165"/>
      <c r="G228" s="165"/>
      <c r="H228" s="165"/>
      <c r="I228" s="165"/>
      <c r="J228" s="166"/>
      <c r="K228" s="166"/>
      <c r="L228" s="166"/>
      <c r="M228" s="349"/>
      <c r="N228" s="166"/>
      <c r="O228" s="166"/>
      <c r="P228" s="349"/>
      <c r="Q228" s="166"/>
      <c r="R228" s="166"/>
      <c r="S228" s="166"/>
      <c r="T228" s="166"/>
      <c r="U228" s="166"/>
      <c r="V228" s="350"/>
      <c r="W228" s="168"/>
    </row>
    <row r="229" spans="1:23" ht="20.100000000000001" customHeight="1" x14ac:dyDescent="0.15">
      <c r="A229" s="126"/>
      <c r="B229" s="126"/>
      <c r="C229" s="151"/>
      <c r="D229" s="151"/>
      <c r="E229" s="151"/>
      <c r="F229" s="151"/>
      <c r="G229" s="151"/>
      <c r="H229" s="151"/>
      <c r="I229" s="151"/>
      <c r="J229" s="168"/>
      <c r="K229" s="168"/>
      <c r="L229" s="168"/>
      <c r="M229" s="347"/>
      <c r="N229" s="168"/>
      <c r="O229" s="168"/>
      <c r="P229" s="347"/>
      <c r="Q229" s="168"/>
      <c r="R229" s="168"/>
      <c r="S229" s="168"/>
      <c r="T229" s="168"/>
      <c r="U229" s="168"/>
      <c r="V229" s="168"/>
      <c r="W229" s="168"/>
    </row>
    <row r="230" spans="1:23" ht="20.100000000000001" customHeight="1" x14ac:dyDescent="0.15">
      <c r="A230" s="126"/>
      <c r="B230" s="126"/>
      <c r="C230" s="151"/>
      <c r="D230" s="151"/>
      <c r="E230" s="151"/>
      <c r="F230" s="151"/>
      <c r="G230" s="151"/>
      <c r="H230" s="151"/>
      <c r="I230" s="151"/>
      <c r="J230" s="168"/>
      <c r="K230" s="168"/>
      <c r="L230" s="168"/>
      <c r="M230" s="347"/>
      <c r="N230" s="168"/>
      <c r="O230" s="168"/>
      <c r="P230" s="347"/>
      <c r="Q230" s="168"/>
      <c r="R230" s="168"/>
      <c r="S230" s="168"/>
      <c r="T230" s="168"/>
      <c r="U230" s="168"/>
      <c r="V230" s="168"/>
      <c r="W230" s="168"/>
    </row>
    <row r="231" spans="1:23" ht="20.100000000000001" customHeight="1" x14ac:dyDescent="0.15">
      <c r="A231" s="126"/>
      <c r="B231" s="126"/>
      <c r="C231" s="170" t="s">
        <v>134</v>
      </c>
      <c r="D231" s="171"/>
      <c r="E231" s="171"/>
      <c r="F231" s="171"/>
      <c r="G231" s="171"/>
      <c r="H231" s="172"/>
    </row>
    <row r="232" spans="1:23" ht="20.100000000000001" customHeight="1" x14ac:dyDescent="0.15">
      <c r="A232" s="126"/>
      <c r="B232" s="126"/>
      <c r="C232" s="145"/>
      <c r="D232" s="147"/>
      <c r="E232" s="147"/>
      <c r="F232" s="147"/>
      <c r="G232" s="147"/>
      <c r="H232" s="147"/>
      <c r="I232" s="149"/>
      <c r="J232" s="149"/>
      <c r="K232" s="149"/>
      <c r="L232" s="149"/>
      <c r="M232" s="149"/>
      <c r="N232" s="149"/>
      <c r="O232" s="149"/>
      <c r="P232" s="149"/>
      <c r="Q232" s="149"/>
      <c r="R232" s="149"/>
      <c r="S232" s="149"/>
      <c r="T232" s="149"/>
      <c r="U232" s="149"/>
      <c r="V232" s="150"/>
    </row>
    <row r="233" spans="1:23" ht="15.75" hidden="1" customHeight="1" x14ac:dyDescent="0.15">
      <c r="A233" s="126"/>
      <c r="B233" s="126"/>
      <c r="C233" s="145"/>
      <c r="D233" s="147"/>
      <c r="E233" s="147"/>
      <c r="F233" s="147"/>
      <c r="G233" s="147"/>
      <c r="H233" s="147"/>
      <c r="I233" s="151"/>
      <c r="J233" s="151"/>
      <c r="K233" s="151"/>
      <c r="L233" s="151"/>
      <c r="M233" s="151"/>
      <c r="N233" s="151"/>
      <c r="O233" s="151"/>
      <c r="P233" s="151"/>
      <c r="Q233" s="151"/>
      <c r="R233" s="151"/>
      <c r="S233" s="151"/>
      <c r="T233" s="151"/>
      <c r="U233" s="151"/>
      <c r="V233" s="152"/>
    </row>
    <row r="234" spans="1:23" ht="20.100000000000001" customHeight="1" x14ac:dyDescent="0.15">
      <c r="A234" s="126"/>
      <c r="B234" s="126"/>
      <c r="C234" s="153"/>
      <c r="D234" s="154">
        <v>1</v>
      </c>
      <c r="E234" s="131" t="s">
        <v>24</v>
      </c>
      <c r="I234" s="63"/>
      <c r="J234" s="64"/>
      <c r="K234" s="64"/>
      <c r="L234" s="64"/>
      <c r="M234" s="64"/>
      <c r="N234" s="151" t="s">
        <v>14</v>
      </c>
      <c r="O234" s="63"/>
      <c r="P234" s="64"/>
      <c r="Q234" s="64"/>
      <c r="R234" s="151" t="s">
        <v>15</v>
      </c>
      <c r="S234" s="151"/>
      <c r="T234" s="151"/>
      <c r="U234" s="151"/>
      <c r="V234" s="176"/>
    </row>
    <row r="235" spans="1:23" ht="20.100000000000001" customHeight="1" x14ac:dyDescent="0.15">
      <c r="A235" s="126"/>
      <c r="B235" s="126"/>
      <c r="C235" s="153"/>
      <c r="D235" s="154"/>
      <c r="E235" s="351"/>
      <c r="F235" s="351"/>
      <c r="G235" s="351"/>
      <c r="H235" s="351"/>
      <c r="I235" s="156"/>
      <c r="J235" s="157" t="str">
        <f>日付例&amp;"　年月日を入力してください。"</f>
        <v>例)2025/4/1、R7/4/1　年月日を入力してください。</v>
      </c>
      <c r="K235" s="160"/>
      <c r="L235" s="160"/>
      <c r="M235" s="160"/>
      <c r="N235" s="160"/>
      <c r="O235" s="160"/>
      <c r="P235" s="160"/>
      <c r="Q235" s="160"/>
      <c r="R235" s="160"/>
      <c r="S235" s="160"/>
      <c r="T235" s="160"/>
      <c r="U235" s="160"/>
      <c r="V235" s="176"/>
    </row>
    <row r="236" spans="1:23" ht="20.100000000000001" customHeight="1" x14ac:dyDescent="0.15">
      <c r="A236" s="126"/>
      <c r="B236" s="126"/>
      <c r="C236" s="153"/>
      <c r="D236" s="154">
        <v>2</v>
      </c>
      <c r="E236" s="131" t="s">
        <v>25</v>
      </c>
      <c r="I236" s="63"/>
      <c r="J236" s="64"/>
      <c r="K236" s="64"/>
      <c r="L236" s="64"/>
      <c r="M236" s="64"/>
      <c r="N236" s="151" t="s">
        <v>14</v>
      </c>
      <c r="O236" s="63"/>
      <c r="P236" s="64"/>
      <c r="Q236" s="64"/>
      <c r="R236" s="151" t="s">
        <v>15</v>
      </c>
      <c r="S236" s="151"/>
      <c r="T236" s="151"/>
      <c r="U236" s="151"/>
      <c r="V236" s="176"/>
    </row>
    <row r="237" spans="1:23" ht="20.100000000000001" customHeight="1" x14ac:dyDescent="0.15">
      <c r="A237" s="126"/>
      <c r="B237" s="126"/>
      <c r="C237" s="153"/>
      <c r="D237" s="154"/>
      <c r="E237" s="351"/>
      <c r="F237" s="351"/>
      <c r="G237" s="351"/>
      <c r="H237" s="351"/>
      <c r="I237" s="156"/>
      <c r="J237" s="157" t="str">
        <f>日付例&amp;"　年月日を入力してください。"</f>
        <v>例)2025/4/1、R7/4/1　年月日を入力してください。</v>
      </c>
      <c r="K237" s="160"/>
      <c r="L237" s="160"/>
      <c r="M237" s="160"/>
      <c r="N237" s="160"/>
      <c r="O237" s="160"/>
      <c r="P237" s="160"/>
      <c r="Q237" s="160"/>
      <c r="R237" s="160"/>
      <c r="S237" s="160"/>
      <c r="T237" s="160"/>
      <c r="U237" s="160"/>
      <c r="V237" s="176"/>
    </row>
    <row r="238" spans="1:23" ht="20.100000000000001" customHeight="1" x14ac:dyDescent="0.15">
      <c r="A238" s="126"/>
      <c r="B238" s="126"/>
      <c r="C238" s="352"/>
      <c r="D238" s="353"/>
      <c r="E238" s="353"/>
      <c r="F238" s="353"/>
      <c r="G238" s="353"/>
      <c r="H238" s="353"/>
      <c r="I238" s="353"/>
      <c r="J238" s="353"/>
      <c r="K238" s="353"/>
      <c r="L238" s="353"/>
      <c r="M238" s="353"/>
      <c r="N238" s="353"/>
      <c r="O238" s="353"/>
      <c r="P238" s="353"/>
      <c r="Q238" s="353"/>
      <c r="R238" s="353"/>
      <c r="S238" s="353"/>
      <c r="T238" s="353"/>
      <c r="U238" s="353"/>
      <c r="V238" s="152"/>
    </row>
    <row r="239" spans="1:23" ht="30" customHeight="1" x14ac:dyDescent="0.15">
      <c r="A239" s="126"/>
      <c r="B239" s="126"/>
      <c r="C239" s="153"/>
      <c r="D239" s="255" t="s">
        <v>13</v>
      </c>
      <c r="E239" s="256"/>
      <c r="F239" s="256"/>
      <c r="G239" s="256"/>
      <c r="H239" s="256"/>
      <c r="I239" s="256"/>
      <c r="J239" s="257"/>
      <c r="K239" s="354" t="s">
        <v>81</v>
      </c>
      <c r="L239" s="355"/>
      <c r="M239" s="355"/>
      <c r="N239" s="356"/>
      <c r="O239" s="357" t="s">
        <v>270</v>
      </c>
      <c r="P239" s="358"/>
      <c r="Q239" s="358"/>
      <c r="R239" s="359"/>
      <c r="S239" s="360" t="s">
        <v>271</v>
      </c>
      <c r="T239" s="360"/>
      <c r="U239" s="361"/>
      <c r="V239" s="152"/>
    </row>
    <row r="240" spans="1:23" ht="20.100000000000001" customHeight="1" x14ac:dyDescent="0.15">
      <c r="A240" s="126"/>
      <c r="B240" s="126"/>
      <c r="C240" s="153"/>
      <c r="D240" s="362">
        <v>3</v>
      </c>
      <c r="E240" s="363" t="s">
        <v>12</v>
      </c>
      <c r="F240" s="363"/>
      <c r="G240" s="363"/>
      <c r="H240" s="363"/>
      <c r="I240" s="363"/>
      <c r="J240" s="364"/>
      <c r="K240" s="59"/>
      <c r="L240" s="60"/>
      <c r="M240" s="60"/>
      <c r="N240" s="61"/>
      <c r="O240" s="35"/>
      <c r="P240" s="79"/>
      <c r="Q240" s="79"/>
      <c r="R240" s="80"/>
      <c r="S240" s="35"/>
      <c r="T240" s="79"/>
      <c r="U240" s="96"/>
      <c r="V240" s="152"/>
    </row>
    <row r="241" spans="1:23" ht="20.100000000000001" customHeight="1" x14ac:dyDescent="0.15">
      <c r="A241" s="126"/>
      <c r="B241" s="126"/>
      <c r="C241" s="153"/>
      <c r="D241" s="365">
        <v>4</v>
      </c>
      <c r="E241" s="366" t="s">
        <v>35</v>
      </c>
      <c r="F241" s="366"/>
      <c r="G241" s="366"/>
      <c r="H241" s="366"/>
      <c r="I241" s="366"/>
      <c r="J241" s="367"/>
      <c r="K241" s="37"/>
      <c r="L241" s="38"/>
      <c r="M241" s="38"/>
      <c r="N241" s="39"/>
      <c r="O241" s="29"/>
      <c r="P241" s="57"/>
      <c r="Q241" s="57"/>
      <c r="R241" s="58"/>
      <c r="S241" s="29"/>
      <c r="T241" s="57"/>
      <c r="U241" s="73"/>
      <c r="V241" s="152"/>
    </row>
    <row r="242" spans="1:23" ht="20.100000000000001" customHeight="1" x14ac:dyDescent="0.15">
      <c r="A242" s="126"/>
      <c r="B242" s="126"/>
      <c r="C242" s="153"/>
      <c r="D242" s="365">
        <v>5</v>
      </c>
      <c r="E242" s="366" t="s">
        <v>36</v>
      </c>
      <c r="F242" s="366"/>
      <c r="G242" s="366"/>
      <c r="H242" s="366"/>
      <c r="I242" s="366"/>
      <c r="J242" s="367"/>
      <c r="K242" s="37"/>
      <c r="L242" s="38"/>
      <c r="M242" s="38"/>
      <c r="N242" s="39"/>
      <c r="O242" s="29"/>
      <c r="P242" s="57"/>
      <c r="Q242" s="57"/>
      <c r="R242" s="58"/>
      <c r="S242" s="29"/>
      <c r="T242" s="57"/>
      <c r="U242" s="73"/>
      <c r="V242" s="152"/>
    </row>
    <row r="243" spans="1:23" ht="20.100000000000001" customHeight="1" x14ac:dyDescent="0.15">
      <c r="A243" s="126"/>
      <c r="B243" s="126"/>
      <c r="C243" s="153"/>
      <c r="D243" s="365">
        <v>6</v>
      </c>
      <c r="E243" s="366" t="s">
        <v>37</v>
      </c>
      <c r="F243" s="366"/>
      <c r="G243" s="366"/>
      <c r="H243" s="366"/>
      <c r="I243" s="366"/>
      <c r="J243" s="367"/>
      <c r="K243" s="37"/>
      <c r="L243" s="38"/>
      <c r="M243" s="38"/>
      <c r="N243" s="39"/>
      <c r="O243" s="29"/>
      <c r="P243" s="57"/>
      <c r="Q243" s="57"/>
      <c r="R243" s="58"/>
      <c r="S243" s="29"/>
      <c r="T243" s="57"/>
      <c r="U243" s="73"/>
      <c r="V243" s="152"/>
    </row>
    <row r="244" spans="1:23" ht="20.100000000000001" customHeight="1" x14ac:dyDescent="0.15">
      <c r="A244" s="126"/>
      <c r="B244" s="126"/>
      <c r="C244" s="153"/>
      <c r="D244" s="365">
        <v>7</v>
      </c>
      <c r="E244" s="366" t="s">
        <v>77</v>
      </c>
      <c r="F244" s="366"/>
      <c r="G244" s="366"/>
      <c r="H244" s="366"/>
      <c r="I244" s="366"/>
      <c r="J244" s="367"/>
      <c r="K244" s="37"/>
      <c r="L244" s="38"/>
      <c r="M244" s="38"/>
      <c r="N244" s="39"/>
      <c r="O244" s="29"/>
      <c r="P244" s="57"/>
      <c r="Q244" s="57"/>
      <c r="R244" s="58"/>
      <c r="S244" s="29"/>
      <c r="T244" s="57"/>
      <c r="U244" s="73"/>
      <c r="V244" s="152"/>
    </row>
    <row r="245" spans="1:23" ht="20.100000000000001" customHeight="1" thickBot="1" x14ac:dyDescent="0.2">
      <c r="A245" s="126"/>
      <c r="B245" s="126"/>
      <c r="C245" s="153"/>
      <c r="D245" s="365">
        <v>8</v>
      </c>
      <c r="E245" s="368" t="s">
        <v>38</v>
      </c>
      <c r="F245" s="368"/>
      <c r="G245" s="368"/>
      <c r="H245" s="368"/>
      <c r="I245" s="368"/>
      <c r="J245" s="369"/>
      <c r="K245" s="51"/>
      <c r="L245" s="52"/>
      <c r="M245" s="52"/>
      <c r="N245" s="53"/>
      <c r="O245" s="54"/>
      <c r="P245" s="55"/>
      <c r="Q245" s="55"/>
      <c r="R245" s="56"/>
      <c r="S245" s="54"/>
      <c r="T245" s="55"/>
      <c r="U245" s="86"/>
      <c r="V245" s="152"/>
    </row>
    <row r="246" spans="1:23" ht="20.100000000000001" customHeight="1" thickTop="1" x14ac:dyDescent="0.15">
      <c r="A246" s="126"/>
      <c r="B246" s="126"/>
      <c r="C246" s="153"/>
      <c r="D246" s="370" t="s">
        <v>39</v>
      </c>
      <c r="E246" s="371"/>
      <c r="F246" s="371"/>
      <c r="G246" s="371"/>
      <c r="H246" s="371"/>
      <c r="I246" s="371"/>
      <c r="J246" s="372"/>
      <c r="K246" s="233">
        <f>SUM(K240:N245)</f>
        <v>0</v>
      </c>
      <c r="L246" s="373"/>
      <c r="M246" s="373"/>
      <c r="N246" s="374"/>
      <c r="O246" s="375">
        <f>SUM(O240:R245)</f>
        <v>0</v>
      </c>
      <c r="P246" s="234"/>
      <c r="Q246" s="234"/>
      <c r="R246" s="376"/>
      <c r="S246" s="375">
        <f>SUM(S240:U245)</f>
        <v>0</v>
      </c>
      <c r="T246" s="234"/>
      <c r="U246" s="235"/>
      <c r="V246" s="152"/>
    </row>
    <row r="247" spans="1:23" ht="20.100000000000001" customHeight="1" x14ac:dyDescent="0.15">
      <c r="A247" s="126"/>
      <c r="B247" s="126"/>
      <c r="C247" s="153"/>
      <c r="D247" s="377"/>
      <c r="E247" s="377"/>
      <c r="F247" s="377"/>
      <c r="G247" s="377"/>
      <c r="H247" s="377"/>
      <c r="I247" s="377"/>
      <c r="J247" s="377"/>
      <c r="K247" s="378"/>
      <c r="L247" s="379"/>
      <c r="M247" s="379"/>
      <c r="N247" s="379"/>
      <c r="O247" s="378"/>
      <c r="P247" s="379"/>
      <c r="Q247" s="379"/>
      <c r="R247" s="379"/>
      <c r="S247" s="378"/>
      <c r="T247" s="379"/>
      <c r="U247" s="379"/>
      <c r="V247" s="152"/>
    </row>
    <row r="248" spans="1:23" ht="20.100000000000001" customHeight="1" x14ac:dyDescent="0.15">
      <c r="A248" s="126"/>
      <c r="B248" s="126"/>
      <c r="C248" s="164"/>
      <c r="D248" s="165"/>
      <c r="E248" s="165"/>
      <c r="F248" s="165"/>
      <c r="G248" s="165"/>
      <c r="H248" s="165"/>
      <c r="I248" s="165"/>
      <c r="J248" s="166"/>
      <c r="K248" s="166"/>
      <c r="L248" s="166"/>
      <c r="M248" s="166"/>
      <c r="N248" s="166"/>
      <c r="O248" s="166"/>
      <c r="P248" s="166"/>
      <c r="Q248" s="166"/>
      <c r="R248" s="166"/>
      <c r="S248" s="166"/>
      <c r="T248" s="166"/>
      <c r="U248" s="166"/>
      <c r="V248" s="167"/>
    </row>
    <row r="249" spans="1:23" ht="20.100000000000001" customHeight="1" x14ac:dyDescent="0.15">
      <c r="A249" s="126"/>
      <c r="B249" s="126"/>
      <c r="C249" s="151"/>
      <c r="D249" s="151"/>
      <c r="E249" s="151"/>
      <c r="F249" s="151"/>
      <c r="G249" s="151"/>
      <c r="H249" s="151"/>
      <c r="I249" s="151"/>
      <c r="J249" s="168"/>
      <c r="K249" s="168"/>
      <c r="L249" s="168"/>
      <c r="M249" s="168"/>
      <c r="N249" s="168"/>
      <c r="O249" s="168"/>
      <c r="P249" s="168"/>
      <c r="Q249" s="168"/>
      <c r="R249" s="168"/>
      <c r="S249" s="168"/>
      <c r="T249" s="168"/>
      <c r="U249" s="168"/>
      <c r="V249" s="151"/>
    </row>
    <row r="250" spans="1:23" ht="20.100000000000001" customHeight="1" x14ac:dyDescent="0.15">
      <c r="A250" s="126"/>
      <c r="B250" s="126"/>
      <c r="C250" s="151"/>
      <c r="D250" s="151"/>
      <c r="E250" s="151"/>
      <c r="F250" s="151"/>
      <c r="G250" s="151"/>
      <c r="H250" s="151"/>
      <c r="I250" s="151"/>
      <c r="J250" s="168"/>
      <c r="K250" s="168"/>
      <c r="L250" s="168"/>
      <c r="M250" s="347"/>
      <c r="N250" s="168"/>
      <c r="O250" s="168"/>
      <c r="P250" s="347"/>
      <c r="Q250" s="168"/>
      <c r="R250" s="168"/>
      <c r="S250" s="168"/>
      <c r="T250" s="168"/>
      <c r="U250" s="168"/>
      <c r="V250" s="168"/>
      <c r="W250" s="168"/>
    </row>
    <row r="251" spans="1:23" ht="20.100000000000001" customHeight="1" x14ac:dyDescent="0.15">
      <c r="A251" s="126"/>
      <c r="B251" s="126"/>
      <c r="C251" s="170" t="s">
        <v>111</v>
      </c>
      <c r="D251" s="171"/>
      <c r="E251" s="171"/>
      <c r="F251" s="171"/>
      <c r="G251" s="171"/>
      <c r="H251" s="172"/>
    </row>
    <row r="252" spans="1:23" ht="20.100000000000001" customHeight="1" x14ac:dyDescent="0.15">
      <c r="A252" s="126"/>
      <c r="B252" s="126"/>
      <c r="C252" s="145"/>
      <c r="D252" s="147"/>
      <c r="E252" s="147"/>
      <c r="F252" s="147"/>
      <c r="G252" s="147"/>
      <c r="H252" s="147"/>
      <c r="I252" s="149"/>
      <c r="J252" s="149"/>
      <c r="K252" s="149"/>
      <c r="L252" s="149"/>
      <c r="M252" s="149"/>
      <c r="N252" s="149"/>
      <c r="O252" s="149"/>
      <c r="P252" s="149"/>
      <c r="Q252" s="149"/>
      <c r="R252" s="149"/>
      <c r="S252" s="149"/>
      <c r="T252" s="149"/>
      <c r="U252" s="149"/>
      <c r="V252" s="150"/>
      <c r="W252" s="151"/>
    </row>
    <row r="253" spans="1:23" ht="14.25" hidden="1" x14ac:dyDescent="0.15">
      <c r="A253" s="126"/>
      <c r="B253" s="126"/>
      <c r="C253" s="145"/>
      <c r="D253" s="174"/>
      <c r="E253" s="174"/>
      <c r="F253" s="174"/>
      <c r="G253" s="174"/>
      <c r="H253" s="174"/>
      <c r="I253" s="174"/>
      <c r="J253" s="174"/>
      <c r="K253" s="174"/>
      <c r="L253" s="174"/>
      <c r="M253" s="174"/>
      <c r="N253" s="174"/>
      <c r="O253" s="174"/>
      <c r="P253" s="174"/>
      <c r="Q253" s="174"/>
      <c r="R253" s="174"/>
      <c r="S253" s="174"/>
      <c r="T253" s="174"/>
      <c r="U253" s="174"/>
      <c r="V253" s="380"/>
      <c r="W253" s="174"/>
    </row>
    <row r="254" spans="1:23" ht="20.100000000000001" customHeight="1" x14ac:dyDescent="0.15">
      <c r="A254" s="126"/>
      <c r="B254" s="126"/>
      <c r="C254" s="145"/>
      <c r="D254" s="381" t="s">
        <v>131</v>
      </c>
      <c r="E254" s="382"/>
      <c r="F254" s="382"/>
      <c r="G254" s="382"/>
      <c r="H254" s="382"/>
      <c r="I254" s="382"/>
      <c r="J254" s="382"/>
      <c r="K254" s="382"/>
      <c r="L254" s="382"/>
      <c r="M254" s="383"/>
      <c r="N254" s="384" t="s">
        <v>80</v>
      </c>
      <c r="O254" s="385"/>
      <c r="P254" s="386"/>
      <c r="V254" s="176"/>
    </row>
    <row r="255" spans="1:23" ht="20.100000000000001" customHeight="1" x14ac:dyDescent="0.15">
      <c r="A255" s="126"/>
      <c r="B255" s="126"/>
      <c r="C255" s="145"/>
      <c r="D255" s="387">
        <v>1</v>
      </c>
      <c r="E255" s="388" t="s">
        <v>149</v>
      </c>
      <c r="F255" s="335"/>
      <c r="G255" s="335"/>
      <c r="H255" s="335"/>
      <c r="I255" s="335"/>
      <c r="J255" s="335"/>
      <c r="K255" s="335"/>
      <c r="L255" s="335"/>
      <c r="M255" s="389"/>
      <c r="N255" s="35"/>
      <c r="O255" s="36"/>
      <c r="P255" s="390" t="s">
        <v>26</v>
      </c>
      <c r="V255" s="176"/>
    </row>
    <row r="256" spans="1:23" ht="20.100000000000001" customHeight="1" x14ac:dyDescent="0.15">
      <c r="A256" s="126"/>
      <c r="B256" s="126"/>
      <c r="C256" s="145"/>
      <c r="D256" s="391">
        <v>2</v>
      </c>
      <c r="E256" s="392" t="s">
        <v>150</v>
      </c>
      <c r="F256" s="393"/>
      <c r="G256" s="393"/>
      <c r="H256" s="393"/>
      <c r="I256" s="393"/>
      <c r="J256" s="393"/>
      <c r="K256" s="393"/>
      <c r="L256" s="393"/>
      <c r="M256" s="394"/>
      <c r="N256" s="29"/>
      <c r="O256" s="30"/>
      <c r="P256" s="395" t="s">
        <v>26</v>
      </c>
      <c r="V256" s="176"/>
    </row>
    <row r="257" spans="1:22" ht="20.100000000000001" customHeight="1" x14ac:dyDescent="0.15">
      <c r="A257" s="126"/>
      <c r="B257" s="126"/>
      <c r="C257" s="145"/>
      <c r="D257" s="391">
        <v>3</v>
      </c>
      <c r="E257" s="396" t="s">
        <v>151</v>
      </c>
      <c r="F257" s="397"/>
      <c r="G257" s="397"/>
      <c r="H257" s="397"/>
      <c r="I257" s="397"/>
      <c r="J257" s="397"/>
      <c r="K257" s="397"/>
      <c r="L257" s="397"/>
      <c r="M257" s="398"/>
      <c r="N257" s="29"/>
      <c r="O257" s="30"/>
      <c r="P257" s="395" t="s">
        <v>26</v>
      </c>
      <c r="V257" s="176"/>
    </row>
    <row r="258" spans="1:22" ht="20.100000000000001" customHeight="1" x14ac:dyDescent="0.15">
      <c r="A258" s="126"/>
      <c r="B258" s="126"/>
      <c r="C258" s="145"/>
      <c r="D258" s="391">
        <v>4</v>
      </c>
      <c r="E258" s="399" t="s">
        <v>152</v>
      </c>
      <c r="F258" s="400"/>
      <c r="G258" s="400"/>
      <c r="H258" s="400"/>
      <c r="I258" s="400"/>
      <c r="J258" s="400"/>
      <c r="K258" s="400"/>
      <c r="L258" s="400"/>
      <c r="M258" s="401"/>
      <c r="N258" s="29"/>
      <c r="O258" s="30"/>
      <c r="P258" s="395" t="s">
        <v>26</v>
      </c>
      <c r="V258" s="176"/>
    </row>
    <row r="259" spans="1:22" ht="20.100000000000001" customHeight="1" x14ac:dyDescent="0.15">
      <c r="A259" s="126"/>
      <c r="B259" s="126"/>
      <c r="C259" s="145"/>
      <c r="D259" s="391">
        <v>5</v>
      </c>
      <c r="E259" s="399" t="s">
        <v>259</v>
      </c>
      <c r="F259" s="400"/>
      <c r="G259" s="400"/>
      <c r="H259" s="400"/>
      <c r="I259" s="400"/>
      <c r="J259" s="400"/>
      <c r="K259" s="400"/>
      <c r="L259" s="400"/>
      <c r="M259" s="401"/>
      <c r="N259" s="29"/>
      <c r="O259" s="30"/>
      <c r="P259" s="395" t="s">
        <v>26</v>
      </c>
      <c r="V259" s="176"/>
    </row>
    <row r="260" spans="1:22" ht="20.100000000000001" customHeight="1" x14ac:dyDescent="0.15">
      <c r="A260" s="126"/>
      <c r="B260" s="126"/>
      <c r="C260" s="145"/>
      <c r="D260" s="391">
        <v>6</v>
      </c>
      <c r="E260" s="392" t="s">
        <v>153</v>
      </c>
      <c r="F260" s="393"/>
      <c r="G260" s="393"/>
      <c r="H260" s="393"/>
      <c r="I260" s="393"/>
      <c r="J260" s="393"/>
      <c r="K260" s="393"/>
      <c r="L260" s="393"/>
      <c r="M260" s="394"/>
      <c r="N260" s="29"/>
      <c r="O260" s="30"/>
      <c r="P260" s="395" t="s">
        <v>26</v>
      </c>
      <c r="V260" s="176"/>
    </row>
    <row r="261" spans="1:22" ht="20.100000000000001" customHeight="1" x14ac:dyDescent="0.15">
      <c r="A261" s="126"/>
      <c r="B261" s="126"/>
      <c r="C261" s="145"/>
      <c r="D261" s="402">
        <v>7</v>
      </c>
      <c r="E261" s="396" t="s">
        <v>154</v>
      </c>
      <c r="F261" s="397"/>
      <c r="G261" s="397"/>
      <c r="H261" s="397"/>
      <c r="I261" s="397"/>
      <c r="J261" s="397"/>
      <c r="K261" s="397"/>
      <c r="L261" s="397"/>
      <c r="M261" s="398"/>
      <c r="N261" s="29"/>
      <c r="O261" s="30"/>
      <c r="P261" s="395" t="s">
        <v>26</v>
      </c>
      <c r="V261" s="176"/>
    </row>
    <row r="262" spans="1:22" ht="20.100000000000001" customHeight="1" x14ac:dyDescent="0.15">
      <c r="A262" s="126"/>
      <c r="B262" s="126"/>
      <c r="C262" s="145"/>
      <c r="D262" s="391">
        <v>8</v>
      </c>
      <c r="E262" s="396" t="s">
        <v>155</v>
      </c>
      <c r="F262" s="397"/>
      <c r="G262" s="397"/>
      <c r="H262" s="397"/>
      <c r="I262" s="397"/>
      <c r="J262" s="397"/>
      <c r="K262" s="397"/>
      <c r="L262" s="397"/>
      <c r="M262" s="398"/>
      <c r="N262" s="29"/>
      <c r="O262" s="30"/>
      <c r="P262" s="395" t="s">
        <v>26</v>
      </c>
      <c r="V262" s="176"/>
    </row>
    <row r="263" spans="1:22" ht="20.100000000000001" customHeight="1" x14ac:dyDescent="0.15">
      <c r="A263" s="126"/>
      <c r="B263" s="126"/>
      <c r="C263" s="145"/>
      <c r="D263" s="391">
        <v>9</v>
      </c>
      <c r="E263" s="396" t="s">
        <v>156</v>
      </c>
      <c r="F263" s="397"/>
      <c r="G263" s="397"/>
      <c r="H263" s="397"/>
      <c r="I263" s="397"/>
      <c r="J263" s="397"/>
      <c r="K263" s="397"/>
      <c r="L263" s="397"/>
      <c r="M263" s="398"/>
      <c r="N263" s="29"/>
      <c r="O263" s="30"/>
      <c r="P263" s="395" t="s">
        <v>26</v>
      </c>
      <c r="V263" s="176"/>
    </row>
    <row r="264" spans="1:22" ht="20.100000000000001" customHeight="1" x14ac:dyDescent="0.15">
      <c r="A264" s="126"/>
      <c r="B264" s="126"/>
      <c r="C264" s="145"/>
      <c r="D264" s="391">
        <v>10</v>
      </c>
      <c r="E264" s="399" t="s">
        <v>157</v>
      </c>
      <c r="F264" s="400"/>
      <c r="G264" s="400"/>
      <c r="H264" s="400"/>
      <c r="I264" s="400"/>
      <c r="J264" s="400"/>
      <c r="K264" s="400"/>
      <c r="L264" s="400"/>
      <c r="M264" s="401"/>
      <c r="N264" s="29"/>
      <c r="O264" s="30"/>
      <c r="P264" s="395" t="s">
        <v>26</v>
      </c>
      <c r="V264" s="176"/>
    </row>
    <row r="265" spans="1:22" ht="20.100000000000001" customHeight="1" x14ac:dyDescent="0.15">
      <c r="A265" s="126"/>
      <c r="B265" s="126"/>
      <c r="C265" s="145"/>
      <c r="D265" s="403">
        <v>11</v>
      </c>
      <c r="E265" s="404" t="s">
        <v>158</v>
      </c>
      <c r="F265" s="405"/>
      <c r="G265" s="405"/>
      <c r="H265" s="405"/>
      <c r="I265" s="405"/>
      <c r="J265" s="405"/>
      <c r="K265" s="405"/>
      <c r="L265" s="405"/>
      <c r="M265" s="406"/>
      <c r="N265" s="29"/>
      <c r="O265" s="30"/>
      <c r="P265" s="395" t="s">
        <v>26</v>
      </c>
      <c r="V265" s="176"/>
    </row>
    <row r="266" spans="1:22" ht="20.100000000000001" customHeight="1" x14ac:dyDescent="0.15">
      <c r="A266" s="126"/>
      <c r="B266" s="126"/>
      <c r="C266" s="145"/>
      <c r="D266" s="391">
        <v>12</v>
      </c>
      <c r="E266" s="396" t="s">
        <v>159</v>
      </c>
      <c r="F266" s="397"/>
      <c r="G266" s="397"/>
      <c r="H266" s="397"/>
      <c r="I266" s="397"/>
      <c r="J266" s="397"/>
      <c r="K266" s="397"/>
      <c r="L266" s="397"/>
      <c r="M266" s="398"/>
      <c r="N266" s="29"/>
      <c r="O266" s="30"/>
      <c r="P266" s="395" t="s">
        <v>26</v>
      </c>
      <c r="V266" s="176"/>
    </row>
    <row r="267" spans="1:22" ht="20.100000000000001" customHeight="1" x14ac:dyDescent="0.15">
      <c r="A267" s="126"/>
      <c r="B267" s="126"/>
      <c r="C267" s="145"/>
      <c r="D267" s="391">
        <v>13</v>
      </c>
      <c r="E267" s="399" t="s">
        <v>160</v>
      </c>
      <c r="F267" s="400"/>
      <c r="G267" s="400"/>
      <c r="H267" s="400"/>
      <c r="I267" s="400"/>
      <c r="J267" s="400"/>
      <c r="K267" s="400"/>
      <c r="L267" s="400"/>
      <c r="M267" s="401"/>
      <c r="N267" s="29"/>
      <c r="O267" s="41"/>
      <c r="P267" s="395" t="s">
        <v>26</v>
      </c>
      <c r="V267" s="176"/>
    </row>
    <row r="268" spans="1:22" ht="20.100000000000001" customHeight="1" x14ac:dyDescent="0.15">
      <c r="A268" s="126"/>
      <c r="B268" s="126"/>
      <c r="C268" s="145"/>
      <c r="D268" s="402">
        <v>14</v>
      </c>
      <c r="E268" s="407" t="s">
        <v>173</v>
      </c>
      <c r="F268" s="405" t="s">
        <v>161</v>
      </c>
      <c r="G268" s="405"/>
      <c r="H268" s="405"/>
      <c r="I268" s="405"/>
      <c r="J268" s="405"/>
      <c r="K268" s="405"/>
      <c r="L268" s="405"/>
      <c r="M268" s="406"/>
      <c r="N268" s="29"/>
      <c r="O268" s="41"/>
      <c r="P268" s="395" t="s">
        <v>26</v>
      </c>
      <c r="V268" s="176"/>
    </row>
    <row r="269" spans="1:22" ht="20.100000000000001" customHeight="1" x14ac:dyDescent="0.15">
      <c r="A269" s="126"/>
      <c r="B269" s="126"/>
      <c r="C269" s="145"/>
      <c r="D269" s="391">
        <v>15</v>
      </c>
      <c r="E269" s="408"/>
      <c r="F269" s="397" t="s">
        <v>162</v>
      </c>
      <c r="G269" s="397"/>
      <c r="H269" s="397"/>
      <c r="I269" s="397"/>
      <c r="J269" s="397"/>
      <c r="K269" s="397"/>
      <c r="L269" s="397"/>
      <c r="M269" s="398"/>
      <c r="N269" s="29"/>
      <c r="O269" s="30"/>
      <c r="P269" s="395" t="s">
        <v>26</v>
      </c>
      <c r="V269" s="176"/>
    </row>
    <row r="270" spans="1:22" ht="20.100000000000001" customHeight="1" x14ac:dyDescent="0.15">
      <c r="A270" s="126"/>
      <c r="B270" s="126"/>
      <c r="C270" s="145"/>
      <c r="D270" s="391">
        <v>16</v>
      </c>
      <c r="E270" s="408"/>
      <c r="F270" s="397" t="s">
        <v>163</v>
      </c>
      <c r="G270" s="397"/>
      <c r="H270" s="397"/>
      <c r="I270" s="397"/>
      <c r="J270" s="397"/>
      <c r="K270" s="397"/>
      <c r="L270" s="397"/>
      <c r="M270" s="398"/>
      <c r="N270" s="29"/>
      <c r="O270" s="30"/>
      <c r="P270" s="395" t="s">
        <v>26</v>
      </c>
      <c r="V270" s="176"/>
    </row>
    <row r="271" spans="1:22" ht="20.100000000000001" customHeight="1" x14ac:dyDescent="0.15">
      <c r="A271" s="126"/>
      <c r="B271" s="126"/>
      <c r="C271" s="145"/>
      <c r="D271" s="391">
        <v>17</v>
      </c>
      <c r="E271" s="408"/>
      <c r="F271" s="400" t="s">
        <v>164</v>
      </c>
      <c r="G271" s="400"/>
      <c r="H271" s="400"/>
      <c r="I271" s="400"/>
      <c r="J271" s="400"/>
      <c r="K271" s="400"/>
      <c r="L271" s="400"/>
      <c r="M271" s="401"/>
      <c r="N271" s="29"/>
      <c r="O271" s="30"/>
      <c r="P271" s="395" t="s">
        <v>26</v>
      </c>
      <c r="V271" s="176"/>
    </row>
    <row r="272" spans="1:22" ht="20.100000000000001" customHeight="1" x14ac:dyDescent="0.15">
      <c r="A272" s="126"/>
      <c r="B272" s="126"/>
      <c r="C272" s="145"/>
      <c r="D272" s="391">
        <v>18</v>
      </c>
      <c r="E272" s="408"/>
      <c r="F272" s="400" t="s">
        <v>165</v>
      </c>
      <c r="G272" s="400"/>
      <c r="H272" s="400"/>
      <c r="I272" s="400"/>
      <c r="J272" s="400"/>
      <c r="K272" s="400"/>
      <c r="L272" s="400"/>
      <c r="M272" s="401"/>
      <c r="N272" s="29"/>
      <c r="O272" s="41"/>
      <c r="P272" s="395" t="s">
        <v>26</v>
      </c>
      <c r="V272" s="176"/>
    </row>
    <row r="273" spans="1:22" ht="20.100000000000001" customHeight="1" x14ac:dyDescent="0.15">
      <c r="A273" s="126"/>
      <c r="B273" s="126"/>
      <c r="C273" s="145"/>
      <c r="D273" s="391">
        <v>19</v>
      </c>
      <c r="E273" s="408"/>
      <c r="F273" s="400" t="s">
        <v>166</v>
      </c>
      <c r="G273" s="400"/>
      <c r="H273" s="400"/>
      <c r="I273" s="400"/>
      <c r="J273" s="400"/>
      <c r="K273" s="400"/>
      <c r="L273" s="400"/>
      <c r="M273" s="401"/>
      <c r="N273" s="29"/>
      <c r="O273" s="30"/>
      <c r="P273" s="395" t="s">
        <v>26</v>
      </c>
      <c r="V273" s="176"/>
    </row>
    <row r="274" spans="1:22" ht="20.100000000000001" customHeight="1" x14ac:dyDescent="0.15">
      <c r="A274" s="126"/>
      <c r="B274" s="126"/>
      <c r="C274" s="145"/>
      <c r="D274" s="391">
        <v>20</v>
      </c>
      <c r="E274" s="408"/>
      <c r="F274" s="405" t="s">
        <v>167</v>
      </c>
      <c r="G274" s="405"/>
      <c r="H274" s="405"/>
      <c r="I274" s="405"/>
      <c r="J274" s="405"/>
      <c r="K274" s="405"/>
      <c r="L274" s="405"/>
      <c r="M274" s="406"/>
      <c r="N274" s="29"/>
      <c r="O274" s="41"/>
      <c r="P274" s="395" t="s">
        <v>26</v>
      </c>
      <c r="V274" s="176"/>
    </row>
    <row r="275" spans="1:22" ht="20.100000000000001" customHeight="1" x14ac:dyDescent="0.15">
      <c r="A275" s="126"/>
      <c r="B275" s="126"/>
      <c r="C275" s="145"/>
      <c r="D275" s="391">
        <v>21</v>
      </c>
      <c r="E275" s="408"/>
      <c r="F275" s="397" t="s">
        <v>168</v>
      </c>
      <c r="G275" s="397"/>
      <c r="H275" s="397"/>
      <c r="I275" s="397"/>
      <c r="J275" s="397"/>
      <c r="K275" s="397"/>
      <c r="L275" s="397"/>
      <c r="M275" s="398"/>
      <c r="N275" s="29"/>
      <c r="O275" s="30"/>
      <c r="P275" s="395" t="s">
        <v>26</v>
      </c>
      <c r="V275" s="176"/>
    </row>
    <row r="276" spans="1:22" ht="20.100000000000001" customHeight="1" x14ac:dyDescent="0.15">
      <c r="A276" s="126"/>
      <c r="B276" s="126"/>
      <c r="C276" s="145"/>
      <c r="D276" s="391">
        <v>22</v>
      </c>
      <c r="E276" s="408"/>
      <c r="F276" s="400" t="s">
        <v>169</v>
      </c>
      <c r="G276" s="400"/>
      <c r="H276" s="400"/>
      <c r="I276" s="400"/>
      <c r="J276" s="400"/>
      <c r="K276" s="400"/>
      <c r="L276" s="400"/>
      <c r="M276" s="401"/>
      <c r="N276" s="29"/>
      <c r="O276" s="30"/>
      <c r="P276" s="395" t="s">
        <v>26</v>
      </c>
      <c r="V276" s="176"/>
    </row>
    <row r="277" spans="1:22" ht="20.100000000000001" customHeight="1" x14ac:dyDescent="0.15">
      <c r="A277" s="126"/>
      <c r="B277" s="126"/>
      <c r="C277" s="145"/>
      <c r="D277" s="391">
        <v>23</v>
      </c>
      <c r="E277" s="408"/>
      <c r="F277" s="397" t="s">
        <v>170</v>
      </c>
      <c r="G277" s="397"/>
      <c r="H277" s="397"/>
      <c r="I277" s="397"/>
      <c r="J277" s="397"/>
      <c r="K277" s="397"/>
      <c r="L277" s="397"/>
      <c r="M277" s="398"/>
      <c r="N277" s="29"/>
      <c r="O277" s="41"/>
      <c r="P277" s="395" t="s">
        <v>26</v>
      </c>
      <c r="V277" s="176"/>
    </row>
    <row r="278" spans="1:22" ht="20.100000000000001" customHeight="1" x14ac:dyDescent="0.15">
      <c r="A278" s="126"/>
      <c r="B278" s="126"/>
      <c r="C278" s="145"/>
      <c r="D278" s="391">
        <f>D277+1</f>
        <v>24</v>
      </c>
      <c r="E278" s="408"/>
      <c r="F278" s="397" t="s">
        <v>171</v>
      </c>
      <c r="G278" s="397"/>
      <c r="H278" s="397"/>
      <c r="I278" s="397"/>
      <c r="J278" s="397"/>
      <c r="K278" s="397"/>
      <c r="L278" s="397"/>
      <c r="M278" s="398"/>
      <c r="N278" s="29"/>
      <c r="O278" s="41"/>
      <c r="P278" s="395" t="s">
        <v>26</v>
      </c>
      <c r="V278" s="176"/>
    </row>
    <row r="279" spans="1:22" ht="20.100000000000001" customHeight="1" x14ac:dyDescent="0.15">
      <c r="A279" s="126"/>
      <c r="B279" s="126"/>
      <c r="C279" s="145"/>
      <c r="D279" s="391">
        <f t="shared" ref="D279:D288" si="0">D278+1</f>
        <v>25</v>
      </c>
      <c r="E279" s="409"/>
      <c r="F279" s="400" t="s">
        <v>172</v>
      </c>
      <c r="G279" s="400"/>
      <c r="H279" s="400"/>
      <c r="I279" s="400"/>
      <c r="J279" s="400"/>
      <c r="K279" s="400"/>
      <c r="L279" s="400"/>
      <c r="M279" s="401"/>
      <c r="N279" s="29"/>
      <c r="O279" s="30"/>
      <c r="P279" s="395" t="s">
        <v>26</v>
      </c>
      <c r="V279" s="176"/>
    </row>
    <row r="280" spans="1:22" ht="20.100000000000001" customHeight="1" x14ac:dyDescent="0.15">
      <c r="A280" s="126"/>
      <c r="B280" s="126"/>
      <c r="C280" s="145"/>
      <c r="D280" s="391">
        <v>26</v>
      </c>
      <c r="E280" s="399" t="s">
        <v>174</v>
      </c>
      <c r="F280" s="400"/>
      <c r="G280" s="400"/>
      <c r="H280" s="400"/>
      <c r="I280" s="400"/>
      <c r="J280" s="400"/>
      <c r="K280" s="400"/>
      <c r="L280" s="400"/>
      <c r="M280" s="401"/>
      <c r="N280" s="29"/>
      <c r="O280" s="40"/>
      <c r="P280" s="395" t="s">
        <v>26</v>
      </c>
      <c r="V280" s="176"/>
    </row>
    <row r="281" spans="1:22" ht="20.100000000000001" customHeight="1" x14ac:dyDescent="0.15">
      <c r="A281" s="126"/>
      <c r="B281" s="126"/>
      <c r="C281" s="145"/>
      <c r="D281" s="391">
        <f t="shared" ref="D281:D289" si="1">D280+1</f>
        <v>27</v>
      </c>
      <c r="E281" s="399" t="s">
        <v>175</v>
      </c>
      <c r="F281" s="400"/>
      <c r="G281" s="400"/>
      <c r="H281" s="400"/>
      <c r="I281" s="400"/>
      <c r="J281" s="400"/>
      <c r="K281" s="400"/>
      <c r="L281" s="400"/>
      <c r="M281" s="401"/>
      <c r="N281" s="29"/>
      <c r="O281" s="40"/>
      <c r="P281" s="395" t="s">
        <v>26</v>
      </c>
      <c r="V281" s="176"/>
    </row>
    <row r="282" spans="1:22" ht="20.100000000000001" customHeight="1" x14ac:dyDescent="0.15">
      <c r="A282" s="126"/>
      <c r="B282" s="126"/>
      <c r="C282" s="145"/>
      <c r="D282" s="391">
        <f t="shared" si="0"/>
        <v>28</v>
      </c>
      <c r="E282" s="404" t="s">
        <v>176</v>
      </c>
      <c r="F282" s="405"/>
      <c r="G282" s="405"/>
      <c r="H282" s="405"/>
      <c r="I282" s="405"/>
      <c r="J282" s="405"/>
      <c r="K282" s="405"/>
      <c r="L282" s="405"/>
      <c r="M282" s="406"/>
      <c r="N282" s="29"/>
      <c r="O282" s="40"/>
      <c r="P282" s="395" t="s">
        <v>26</v>
      </c>
      <c r="V282" s="176"/>
    </row>
    <row r="283" spans="1:22" ht="20.100000000000001" customHeight="1" x14ac:dyDescent="0.15">
      <c r="A283" s="126"/>
      <c r="B283" s="126"/>
      <c r="C283" s="145"/>
      <c r="D283" s="391">
        <f t="shared" si="1"/>
        <v>29</v>
      </c>
      <c r="E283" s="396" t="s">
        <v>177</v>
      </c>
      <c r="F283" s="397"/>
      <c r="G283" s="397"/>
      <c r="H283" s="397"/>
      <c r="I283" s="397"/>
      <c r="J283" s="397"/>
      <c r="K283" s="397"/>
      <c r="L283" s="397"/>
      <c r="M283" s="398"/>
      <c r="N283" s="29"/>
      <c r="O283" s="40"/>
      <c r="P283" s="395" t="s">
        <v>26</v>
      </c>
      <c r="V283" s="176"/>
    </row>
    <row r="284" spans="1:22" ht="20.100000000000001" customHeight="1" x14ac:dyDescent="0.15">
      <c r="A284" s="126"/>
      <c r="B284" s="126"/>
      <c r="C284" s="145"/>
      <c r="D284" s="391">
        <f t="shared" si="0"/>
        <v>30</v>
      </c>
      <c r="E284" s="399" t="s">
        <v>178</v>
      </c>
      <c r="F284" s="400"/>
      <c r="G284" s="400"/>
      <c r="H284" s="400"/>
      <c r="I284" s="400"/>
      <c r="J284" s="400"/>
      <c r="K284" s="400"/>
      <c r="L284" s="400"/>
      <c r="M284" s="401"/>
      <c r="N284" s="29"/>
      <c r="O284" s="40"/>
      <c r="P284" s="395" t="s">
        <v>26</v>
      </c>
      <c r="V284" s="176"/>
    </row>
    <row r="285" spans="1:22" ht="20.100000000000001" customHeight="1" x14ac:dyDescent="0.15">
      <c r="A285" s="126"/>
      <c r="B285" s="126"/>
      <c r="C285" s="145"/>
      <c r="D285" s="391">
        <f t="shared" si="1"/>
        <v>31</v>
      </c>
      <c r="E285" s="404" t="s">
        <v>179</v>
      </c>
      <c r="F285" s="405"/>
      <c r="G285" s="405"/>
      <c r="H285" s="405"/>
      <c r="I285" s="405"/>
      <c r="J285" s="405"/>
      <c r="K285" s="405"/>
      <c r="L285" s="405"/>
      <c r="M285" s="406"/>
      <c r="N285" s="29"/>
      <c r="O285" s="40"/>
      <c r="P285" s="395" t="s">
        <v>26</v>
      </c>
      <c r="V285" s="176"/>
    </row>
    <row r="286" spans="1:22" ht="20.100000000000001" customHeight="1" x14ac:dyDescent="0.15">
      <c r="A286" s="126"/>
      <c r="B286" s="126"/>
      <c r="C286" s="145"/>
      <c r="D286" s="391">
        <f t="shared" si="0"/>
        <v>32</v>
      </c>
      <c r="E286" s="399" t="s">
        <v>180</v>
      </c>
      <c r="F286" s="400"/>
      <c r="G286" s="400"/>
      <c r="H286" s="400"/>
      <c r="I286" s="400"/>
      <c r="J286" s="400"/>
      <c r="K286" s="400"/>
      <c r="L286" s="400"/>
      <c r="M286" s="401"/>
      <c r="N286" s="29"/>
      <c r="O286" s="40"/>
      <c r="P286" s="395" t="s">
        <v>26</v>
      </c>
      <c r="V286" s="176"/>
    </row>
    <row r="287" spans="1:22" ht="20.100000000000001" customHeight="1" x14ac:dyDescent="0.15">
      <c r="A287" s="126"/>
      <c r="B287" s="126"/>
      <c r="C287" s="145"/>
      <c r="D287" s="391">
        <f t="shared" si="1"/>
        <v>33</v>
      </c>
      <c r="E287" s="392" t="s">
        <v>181</v>
      </c>
      <c r="F287" s="393"/>
      <c r="G287" s="393"/>
      <c r="H287" s="393"/>
      <c r="I287" s="393"/>
      <c r="J287" s="393"/>
      <c r="K287" s="393"/>
      <c r="L287" s="393"/>
      <c r="M287" s="394"/>
      <c r="N287" s="29"/>
      <c r="O287" s="30"/>
      <c r="P287" s="395" t="s">
        <v>26</v>
      </c>
      <c r="V287" s="176"/>
    </row>
    <row r="288" spans="1:22" ht="20.100000000000001" customHeight="1" x14ac:dyDescent="0.15">
      <c r="A288" s="126"/>
      <c r="B288" s="126"/>
      <c r="C288" s="145"/>
      <c r="D288" s="391">
        <f t="shared" si="0"/>
        <v>34</v>
      </c>
      <c r="E288" s="399" t="s">
        <v>182</v>
      </c>
      <c r="F288" s="400"/>
      <c r="G288" s="400"/>
      <c r="H288" s="400"/>
      <c r="I288" s="400"/>
      <c r="J288" s="400"/>
      <c r="K288" s="400"/>
      <c r="L288" s="400"/>
      <c r="M288" s="401"/>
      <c r="N288" s="29"/>
      <c r="O288" s="30"/>
      <c r="P288" s="395" t="s">
        <v>26</v>
      </c>
      <c r="V288" s="176"/>
    </row>
    <row r="289" spans="1:23" ht="20.100000000000001" customHeight="1" x14ac:dyDescent="0.15">
      <c r="A289" s="126"/>
      <c r="B289" s="126"/>
      <c r="C289" s="145"/>
      <c r="D289" s="403">
        <f t="shared" si="1"/>
        <v>35</v>
      </c>
      <c r="E289" s="410" t="s">
        <v>183</v>
      </c>
      <c r="F289" s="411"/>
      <c r="G289" s="411"/>
      <c r="H289" s="411"/>
      <c r="I289" s="411"/>
      <c r="J289" s="411"/>
      <c r="K289" s="411"/>
      <c r="L289" s="411"/>
      <c r="M289" s="412"/>
      <c r="N289" s="105"/>
      <c r="O289" s="106"/>
      <c r="P289" s="413" t="s">
        <v>26</v>
      </c>
      <c r="V289" s="176"/>
    </row>
    <row r="290" spans="1:23" ht="20.100000000000001" customHeight="1" x14ac:dyDescent="0.15">
      <c r="A290" s="126"/>
      <c r="B290" s="126"/>
      <c r="C290" s="145"/>
      <c r="D290" s="414"/>
      <c r="V290" s="176"/>
    </row>
    <row r="291" spans="1:23" ht="20.100000000000001" customHeight="1" x14ac:dyDescent="0.15">
      <c r="A291" s="126"/>
      <c r="B291" s="126"/>
      <c r="C291" s="164"/>
      <c r="D291" s="165"/>
      <c r="E291" s="165"/>
      <c r="F291" s="165"/>
      <c r="G291" s="165"/>
      <c r="H291" s="165"/>
      <c r="I291" s="165"/>
      <c r="J291" s="165"/>
      <c r="K291" s="165"/>
      <c r="L291" s="165"/>
      <c r="M291" s="165"/>
      <c r="N291" s="165"/>
      <c r="O291" s="165"/>
      <c r="P291" s="165"/>
      <c r="Q291" s="165"/>
      <c r="R291" s="165"/>
      <c r="S291" s="166"/>
      <c r="T291" s="166"/>
      <c r="U291" s="166"/>
      <c r="V291" s="350"/>
      <c r="W291" s="415"/>
    </row>
    <row r="292" spans="1:23" ht="20.100000000000001" customHeight="1" x14ac:dyDescent="0.15">
      <c r="A292" s="126"/>
      <c r="B292" s="126"/>
      <c r="C292" s="151"/>
      <c r="D292" s="151"/>
      <c r="E292" s="151"/>
      <c r="F292" s="151"/>
      <c r="G292" s="151"/>
      <c r="H292" s="151"/>
      <c r="I292" s="151"/>
      <c r="J292" s="168"/>
      <c r="K292" s="168"/>
      <c r="L292" s="168"/>
      <c r="M292" s="168"/>
      <c r="N292" s="168"/>
      <c r="O292" s="168"/>
      <c r="P292" s="168"/>
      <c r="Q292" s="168"/>
      <c r="R292" s="168"/>
      <c r="S292" s="168"/>
      <c r="T292" s="168"/>
      <c r="U292" s="168"/>
      <c r="V292" s="168"/>
      <c r="W292" s="168"/>
    </row>
    <row r="293" spans="1:23" ht="20.100000000000001" customHeight="1" x14ac:dyDescent="0.15">
      <c r="A293" s="126"/>
      <c r="B293" s="126"/>
      <c r="C293" s="151"/>
      <c r="D293" s="151"/>
      <c r="E293" s="151"/>
      <c r="F293" s="151"/>
      <c r="G293" s="151"/>
      <c r="H293" s="151"/>
      <c r="I293" s="151"/>
      <c r="J293" s="168"/>
      <c r="K293" s="168"/>
      <c r="L293" s="151"/>
      <c r="M293" s="151"/>
      <c r="N293" s="151"/>
      <c r="O293" s="151"/>
      <c r="P293" s="151"/>
      <c r="Q293" s="151"/>
      <c r="R293" s="151"/>
      <c r="S293" s="151"/>
      <c r="T293" s="151"/>
      <c r="U293" s="151"/>
      <c r="V293" s="151"/>
      <c r="W293" s="151"/>
    </row>
    <row r="294" spans="1:23" ht="20.100000000000001" customHeight="1" x14ac:dyDescent="0.15">
      <c r="A294" s="126"/>
      <c r="B294" s="126"/>
      <c r="C294" s="170" t="s">
        <v>261</v>
      </c>
      <c r="D294" s="171"/>
      <c r="E294" s="171"/>
      <c r="F294" s="171"/>
      <c r="G294" s="171"/>
      <c r="H294" s="171"/>
      <c r="I294" s="172"/>
    </row>
    <row r="295" spans="1:23" ht="20.100000000000001" customHeight="1" x14ac:dyDescent="0.15">
      <c r="A295" s="126"/>
      <c r="B295" s="126"/>
      <c r="C295" s="145"/>
      <c r="D295" s="147"/>
      <c r="E295" s="147"/>
      <c r="F295" s="147"/>
      <c r="G295" s="147"/>
      <c r="H295" s="147"/>
      <c r="I295" s="147"/>
      <c r="J295" s="149"/>
      <c r="K295" s="149"/>
      <c r="L295" s="149"/>
      <c r="M295" s="149"/>
      <c r="N295" s="149"/>
      <c r="O295" s="149"/>
      <c r="P295" s="149"/>
      <c r="Q295" s="149"/>
      <c r="R295" s="149"/>
      <c r="S295" s="149"/>
      <c r="T295" s="149"/>
      <c r="U295" s="149"/>
      <c r="V295" s="150"/>
    </row>
    <row r="296" spans="1:23" ht="15.75" hidden="1" customHeight="1" x14ac:dyDescent="0.15">
      <c r="A296" s="126"/>
      <c r="B296" s="126"/>
      <c r="C296" s="145"/>
      <c r="D296" s="147"/>
      <c r="E296" s="147"/>
      <c r="F296" s="147"/>
      <c r="G296" s="147"/>
      <c r="H296" s="147"/>
      <c r="I296" s="147"/>
      <c r="J296" s="151"/>
      <c r="K296" s="151"/>
      <c r="L296" s="151"/>
      <c r="M296" s="151"/>
      <c r="N296" s="151"/>
      <c r="O296" s="151"/>
      <c r="P296" s="151"/>
      <c r="Q296" s="151"/>
      <c r="R296" s="151"/>
      <c r="S296" s="151"/>
      <c r="T296" s="151"/>
      <c r="U296" s="151"/>
      <c r="V296" s="152"/>
    </row>
    <row r="297" spans="1:23" ht="37.5" customHeight="1" x14ac:dyDescent="0.15">
      <c r="A297" s="126"/>
      <c r="B297" s="126"/>
      <c r="C297" s="145"/>
      <c r="D297" s="416" t="s">
        <v>191</v>
      </c>
      <c r="E297" s="416"/>
      <c r="F297" s="416"/>
      <c r="G297" s="416"/>
      <c r="H297" s="416"/>
      <c r="I297" s="416"/>
      <c r="J297" s="416"/>
      <c r="K297" s="416"/>
      <c r="L297" s="416"/>
      <c r="M297" s="416"/>
      <c r="N297" s="416"/>
      <c r="O297" s="416"/>
      <c r="P297" s="416"/>
      <c r="Q297" s="416"/>
      <c r="R297" s="416"/>
      <c r="S297" s="416"/>
      <c r="T297" s="416"/>
      <c r="U297" s="416"/>
      <c r="V297" s="417"/>
      <c r="W297" s="418"/>
    </row>
    <row r="298" spans="1:23" ht="30" customHeight="1" x14ac:dyDescent="0.15">
      <c r="A298" s="126">
        <f>IF(COUNTIF(K299:K360,"○")&lt;1, 1001, 0)</f>
        <v>1001</v>
      </c>
      <c r="B298" s="575"/>
      <c r="C298" s="419"/>
      <c r="D298" s="420" t="s">
        <v>19</v>
      </c>
      <c r="E298" s="420"/>
      <c r="F298" s="420"/>
      <c r="G298" s="420"/>
      <c r="H298" s="420"/>
      <c r="I298" s="420"/>
      <c r="J298" s="421"/>
      <c r="K298" s="422" t="s">
        <v>48</v>
      </c>
      <c r="L298" s="423" t="s">
        <v>192</v>
      </c>
      <c r="M298" s="424" t="s">
        <v>193</v>
      </c>
      <c r="N298" s="424"/>
      <c r="O298" s="424"/>
      <c r="P298" s="424"/>
      <c r="Q298" s="425" t="s">
        <v>194</v>
      </c>
      <c r="R298" s="426"/>
      <c r="S298" s="425" t="str">
        <f>"登録年月日
"&amp;日付例</f>
        <v>登録年月日
例)2025/4/1、R7/4/1</v>
      </c>
      <c r="T298" s="427"/>
      <c r="U298" s="428"/>
      <c r="V298" s="176"/>
    </row>
    <row r="299" spans="1:23" ht="20.100000000000001" customHeight="1" x14ac:dyDescent="0.15">
      <c r="A299" s="151">
        <f>IF(AND($K299="○", OR(TRIM($Q299)="",$S299="")),1001,0)</f>
        <v>0</v>
      </c>
      <c r="B299" s="126"/>
      <c r="C299" s="429"/>
      <c r="D299" s="430">
        <v>1</v>
      </c>
      <c r="E299" s="431" t="s">
        <v>29</v>
      </c>
      <c r="F299" s="432" t="s">
        <v>195</v>
      </c>
      <c r="G299" s="433"/>
      <c r="H299" s="433"/>
      <c r="I299" s="433"/>
      <c r="J299" s="434"/>
      <c r="K299" s="4"/>
      <c r="L299" s="435"/>
      <c r="M299" s="436" t="s">
        <v>196</v>
      </c>
      <c r="N299" s="437"/>
      <c r="O299" s="437"/>
      <c r="P299" s="438"/>
      <c r="Q299" s="22"/>
      <c r="R299" s="23"/>
      <c r="S299" s="13"/>
      <c r="T299" s="14"/>
      <c r="U299" s="15"/>
      <c r="V299" s="176"/>
    </row>
    <row r="300" spans="1:23" ht="20.100000000000001" customHeight="1" x14ac:dyDescent="0.15">
      <c r="A300" s="126">
        <f>IF(AND($K300="○", OR(TRIM($Q299)="",$S299="")),1001,0)</f>
        <v>0</v>
      </c>
      <c r="B300" s="126"/>
      <c r="C300" s="429"/>
      <c r="D300" s="439">
        <f>D299+1</f>
        <v>2</v>
      </c>
      <c r="E300" s="440"/>
      <c r="F300" s="441" t="s">
        <v>49</v>
      </c>
      <c r="G300" s="442"/>
      <c r="H300" s="442"/>
      <c r="I300" s="442"/>
      <c r="J300" s="443"/>
      <c r="K300" s="5"/>
      <c r="L300" s="435"/>
      <c r="M300" s="444"/>
      <c r="N300" s="155"/>
      <c r="O300" s="155"/>
      <c r="P300" s="445"/>
      <c r="Q300" s="16"/>
      <c r="R300" s="24"/>
      <c r="S300" s="16"/>
      <c r="T300" s="17"/>
      <c r="U300" s="18"/>
      <c r="V300" s="176"/>
    </row>
    <row r="301" spans="1:23" ht="20.100000000000001" customHeight="1" x14ac:dyDescent="0.15">
      <c r="A301" s="126">
        <f>IF(AND($K301="○", OR(TRIM($Q299)="",$S299="")),1001,0)</f>
        <v>0</v>
      </c>
      <c r="B301" s="126"/>
      <c r="C301" s="429"/>
      <c r="D301" s="446">
        <f t="shared" ref="D301:D360" si="2">D300+1</f>
        <v>3</v>
      </c>
      <c r="E301" s="447"/>
      <c r="F301" s="448" t="s">
        <v>50</v>
      </c>
      <c r="G301" s="449"/>
      <c r="H301" s="449"/>
      <c r="I301" s="449"/>
      <c r="J301" s="450"/>
      <c r="K301" s="6"/>
      <c r="L301" s="435"/>
      <c r="M301" s="451"/>
      <c r="N301" s="452"/>
      <c r="O301" s="452"/>
      <c r="P301" s="453"/>
      <c r="Q301" s="19"/>
      <c r="R301" s="31"/>
      <c r="S301" s="19"/>
      <c r="T301" s="20"/>
      <c r="U301" s="21"/>
      <c r="V301" s="176"/>
    </row>
    <row r="302" spans="1:23" ht="20.100000000000001" customHeight="1" x14ac:dyDescent="0.15">
      <c r="A302" s="126">
        <f>IF(AND($K302="○", OR(TRIM($Q302)="",$S302="")),1001,0)</f>
        <v>0</v>
      </c>
      <c r="B302" s="126"/>
      <c r="C302" s="429"/>
      <c r="D302" s="362">
        <f t="shared" si="2"/>
        <v>4</v>
      </c>
      <c r="E302" s="454" t="s">
        <v>197</v>
      </c>
      <c r="F302" s="432" t="s">
        <v>110</v>
      </c>
      <c r="G302" s="433"/>
      <c r="H302" s="433"/>
      <c r="I302" s="433"/>
      <c r="J302" s="434"/>
      <c r="K302" s="7"/>
      <c r="L302" s="455"/>
      <c r="M302" s="456" t="s">
        <v>112</v>
      </c>
      <c r="N302" s="267"/>
      <c r="O302" s="267"/>
      <c r="P302" s="457"/>
      <c r="Q302" s="107"/>
      <c r="R302" s="108"/>
      <c r="S302" s="109"/>
      <c r="T302" s="110"/>
      <c r="U302" s="111"/>
      <c r="V302" s="176"/>
    </row>
    <row r="303" spans="1:23" ht="20.100000000000001" customHeight="1" x14ac:dyDescent="0.15">
      <c r="A303" s="126"/>
      <c r="B303" s="126"/>
      <c r="C303" s="153"/>
      <c r="D303" s="365">
        <f t="shared" si="2"/>
        <v>5</v>
      </c>
      <c r="E303" s="458"/>
      <c r="F303" s="441" t="s">
        <v>59</v>
      </c>
      <c r="G303" s="442"/>
      <c r="H303" s="442"/>
      <c r="I303" s="442"/>
      <c r="J303" s="443"/>
      <c r="K303" s="5"/>
      <c r="L303" s="459"/>
      <c r="M303" s="460"/>
      <c r="N303" s="461"/>
      <c r="O303" s="461"/>
      <c r="P303" s="462"/>
      <c r="Q303" s="463"/>
      <c r="R303" s="464"/>
      <c r="S303" s="463"/>
      <c r="T303" s="465"/>
      <c r="U303" s="466"/>
      <c r="V303" s="176"/>
    </row>
    <row r="304" spans="1:23" ht="20.100000000000001" customHeight="1" x14ac:dyDescent="0.15">
      <c r="A304" s="126"/>
      <c r="B304" s="126"/>
      <c r="C304" s="153"/>
      <c r="D304" s="365">
        <f t="shared" si="2"/>
        <v>6</v>
      </c>
      <c r="E304" s="458"/>
      <c r="F304" s="441" t="s">
        <v>60</v>
      </c>
      <c r="G304" s="442"/>
      <c r="H304" s="442"/>
      <c r="I304" s="442"/>
      <c r="J304" s="443"/>
      <c r="K304" s="5"/>
      <c r="L304" s="459"/>
      <c r="M304" s="467"/>
      <c r="N304" s="468"/>
      <c r="O304" s="468"/>
      <c r="P304" s="469"/>
      <c r="Q304" s="470"/>
      <c r="R304" s="471"/>
      <c r="S304" s="470"/>
      <c r="T304" s="472"/>
      <c r="U304" s="473"/>
      <c r="V304" s="176"/>
    </row>
    <row r="305" spans="1:22" ht="20.100000000000001" customHeight="1" x14ac:dyDescent="0.15">
      <c r="A305" s="126"/>
      <c r="B305" s="126"/>
      <c r="C305" s="153"/>
      <c r="D305" s="365">
        <f t="shared" si="2"/>
        <v>7</v>
      </c>
      <c r="E305" s="458"/>
      <c r="F305" s="441" t="s">
        <v>20</v>
      </c>
      <c r="G305" s="442"/>
      <c r="H305" s="442"/>
      <c r="I305" s="442"/>
      <c r="J305" s="443"/>
      <c r="K305" s="5"/>
      <c r="L305" s="459"/>
      <c r="M305" s="467"/>
      <c r="N305" s="468"/>
      <c r="O305" s="468"/>
      <c r="P305" s="469"/>
      <c r="Q305" s="470"/>
      <c r="R305" s="471"/>
      <c r="S305" s="470"/>
      <c r="T305" s="472"/>
      <c r="U305" s="473"/>
      <c r="V305" s="176"/>
    </row>
    <row r="306" spans="1:22" ht="20.100000000000001" customHeight="1" x14ac:dyDescent="0.15">
      <c r="A306" s="126"/>
      <c r="B306" s="126"/>
      <c r="C306" s="153"/>
      <c r="D306" s="365">
        <f t="shared" si="2"/>
        <v>8</v>
      </c>
      <c r="E306" s="458"/>
      <c r="F306" s="441" t="s">
        <v>16</v>
      </c>
      <c r="G306" s="442"/>
      <c r="H306" s="442"/>
      <c r="I306" s="442"/>
      <c r="J306" s="443"/>
      <c r="K306" s="5"/>
      <c r="L306" s="459"/>
      <c r="M306" s="467"/>
      <c r="N306" s="468"/>
      <c r="O306" s="468"/>
      <c r="P306" s="469"/>
      <c r="Q306" s="470"/>
      <c r="R306" s="471"/>
      <c r="S306" s="470"/>
      <c r="T306" s="472"/>
      <c r="U306" s="473"/>
      <c r="V306" s="176"/>
    </row>
    <row r="307" spans="1:22" ht="20.100000000000001" customHeight="1" x14ac:dyDescent="0.15">
      <c r="A307" s="126"/>
      <c r="B307" s="126"/>
      <c r="C307" s="153"/>
      <c r="D307" s="365">
        <f t="shared" si="2"/>
        <v>9</v>
      </c>
      <c r="E307" s="458"/>
      <c r="F307" s="441" t="s">
        <v>17</v>
      </c>
      <c r="G307" s="442"/>
      <c r="H307" s="442"/>
      <c r="I307" s="442"/>
      <c r="J307" s="443"/>
      <c r="K307" s="5"/>
      <c r="L307" s="459"/>
      <c r="M307" s="467"/>
      <c r="N307" s="468"/>
      <c r="O307" s="468"/>
      <c r="P307" s="469"/>
      <c r="Q307" s="470"/>
      <c r="R307" s="471"/>
      <c r="S307" s="470"/>
      <c r="T307" s="472"/>
      <c r="U307" s="473"/>
      <c r="V307" s="176"/>
    </row>
    <row r="308" spans="1:22" ht="20.100000000000001" customHeight="1" x14ac:dyDescent="0.15">
      <c r="A308" s="126"/>
      <c r="B308" s="126"/>
      <c r="C308" s="153"/>
      <c r="D308" s="365">
        <f t="shared" si="2"/>
        <v>10</v>
      </c>
      <c r="E308" s="458"/>
      <c r="F308" s="441" t="s">
        <v>18</v>
      </c>
      <c r="G308" s="442"/>
      <c r="H308" s="442"/>
      <c r="I308" s="442"/>
      <c r="J308" s="443"/>
      <c r="K308" s="5"/>
      <c r="L308" s="459"/>
      <c r="M308" s="467"/>
      <c r="N308" s="468"/>
      <c r="O308" s="468"/>
      <c r="P308" s="469"/>
      <c r="Q308" s="470"/>
      <c r="R308" s="471"/>
      <c r="S308" s="470"/>
      <c r="T308" s="472"/>
      <c r="U308" s="473"/>
      <c r="V308" s="176"/>
    </row>
    <row r="309" spans="1:22" ht="20.100000000000001" customHeight="1" x14ac:dyDescent="0.15">
      <c r="A309" s="126"/>
      <c r="B309" s="126"/>
      <c r="C309" s="153"/>
      <c r="D309" s="365">
        <f t="shared" si="2"/>
        <v>11</v>
      </c>
      <c r="E309" s="458"/>
      <c r="F309" s="441" t="s">
        <v>51</v>
      </c>
      <c r="G309" s="442"/>
      <c r="H309" s="442"/>
      <c r="I309" s="442"/>
      <c r="J309" s="443"/>
      <c r="K309" s="5"/>
      <c r="L309" s="459"/>
      <c r="M309" s="467"/>
      <c r="N309" s="468"/>
      <c r="O309" s="468"/>
      <c r="P309" s="469"/>
      <c r="Q309" s="470"/>
      <c r="R309" s="471"/>
      <c r="S309" s="470"/>
      <c r="T309" s="472"/>
      <c r="U309" s="473"/>
      <c r="V309" s="176"/>
    </row>
    <row r="310" spans="1:22" ht="20.100000000000001" customHeight="1" x14ac:dyDescent="0.15">
      <c r="A310" s="126"/>
      <c r="B310" s="126"/>
      <c r="C310" s="153"/>
      <c r="D310" s="365">
        <f t="shared" si="2"/>
        <v>12</v>
      </c>
      <c r="E310" s="458"/>
      <c r="F310" s="441" t="s">
        <v>52</v>
      </c>
      <c r="G310" s="442"/>
      <c r="H310" s="442"/>
      <c r="I310" s="442"/>
      <c r="J310" s="443"/>
      <c r="K310" s="5"/>
      <c r="L310" s="459"/>
      <c r="M310" s="467"/>
      <c r="N310" s="468"/>
      <c r="O310" s="468"/>
      <c r="P310" s="469"/>
      <c r="Q310" s="470"/>
      <c r="R310" s="471"/>
      <c r="S310" s="470"/>
      <c r="T310" s="472"/>
      <c r="U310" s="473"/>
      <c r="V310" s="176"/>
    </row>
    <row r="311" spans="1:22" ht="20.100000000000001" customHeight="1" x14ac:dyDescent="0.15">
      <c r="A311" s="126"/>
      <c r="B311" s="126"/>
      <c r="C311" s="153"/>
      <c r="D311" s="365">
        <f t="shared" si="2"/>
        <v>13</v>
      </c>
      <c r="E311" s="458"/>
      <c r="F311" s="441" t="s">
        <v>67</v>
      </c>
      <c r="G311" s="442"/>
      <c r="H311" s="442"/>
      <c r="I311" s="442"/>
      <c r="J311" s="443"/>
      <c r="K311" s="5"/>
      <c r="L311" s="459"/>
      <c r="M311" s="467"/>
      <c r="N311" s="468"/>
      <c r="O311" s="468"/>
      <c r="P311" s="469"/>
      <c r="Q311" s="470"/>
      <c r="R311" s="471"/>
      <c r="S311" s="470"/>
      <c r="T311" s="472"/>
      <c r="U311" s="473"/>
      <c r="V311" s="176"/>
    </row>
    <row r="312" spans="1:22" ht="20.100000000000001" customHeight="1" x14ac:dyDescent="0.15">
      <c r="A312" s="126"/>
      <c r="B312" s="126"/>
      <c r="C312" s="153"/>
      <c r="D312" s="365">
        <f t="shared" si="2"/>
        <v>14</v>
      </c>
      <c r="E312" s="458"/>
      <c r="F312" s="441" t="s">
        <v>68</v>
      </c>
      <c r="G312" s="442"/>
      <c r="H312" s="442"/>
      <c r="I312" s="442"/>
      <c r="J312" s="443"/>
      <c r="K312" s="5"/>
      <c r="L312" s="459"/>
      <c r="M312" s="467"/>
      <c r="N312" s="468"/>
      <c r="O312" s="468"/>
      <c r="P312" s="469"/>
      <c r="Q312" s="470"/>
      <c r="R312" s="471"/>
      <c r="S312" s="470"/>
      <c r="T312" s="472"/>
      <c r="U312" s="473"/>
      <c r="V312" s="176"/>
    </row>
    <row r="313" spans="1:22" ht="20.100000000000001" customHeight="1" x14ac:dyDescent="0.15">
      <c r="A313" s="126"/>
      <c r="B313" s="126"/>
      <c r="C313" s="153"/>
      <c r="D313" s="365">
        <f t="shared" si="2"/>
        <v>15</v>
      </c>
      <c r="E313" s="458"/>
      <c r="F313" s="441" t="s">
        <v>69</v>
      </c>
      <c r="G313" s="442"/>
      <c r="H313" s="442"/>
      <c r="I313" s="442"/>
      <c r="J313" s="443"/>
      <c r="K313" s="5"/>
      <c r="L313" s="459"/>
      <c r="M313" s="467"/>
      <c r="N313" s="468"/>
      <c r="O313" s="468"/>
      <c r="P313" s="469"/>
      <c r="Q313" s="470"/>
      <c r="R313" s="471"/>
      <c r="S313" s="470"/>
      <c r="T313" s="472"/>
      <c r="U313" s="473"/>
      <c r="V313" s="176"/>
    </row>
    <row r="314" spans="1:22" ht="20.100000000000001" customHeight="1" x14ac:dyDescent="0.15">
      <c r="A314" s="126"/>
      <c r="B314" s="126"/>
      <c r="C314" s="153"/>
      <c r="D314" s="365">
        <f t="shared" si="2"/>
        <v>16</v>
      </c>
      <c r="E314" s="458"/>
      <c r="F314" s="441" t="s">
        <v>53</v>
      </c>
      <c r="G314" s="442"/>
      <c r="H314" s="442"/>
      <c r="I314" s="442"/>
      <c r="J314" s="443"/>
      <c r="K314" s="5"/>
      <c r="L314" s="459"/>
      <c r="M314" s="467"/>
      <c r="N314" s="468"/>
      <c r="O314" s="468"/>
      <c r="P314" s="469"/>
      <c r="Q314" s="470"/>
      <c r="R314" s="471"/>
      <c r="S314" s="470"/>
      <c r="T314" s="472"/>
      <c r="U314" s="473"/>
      <c r="V314" s="176"/>
    </row>
    <row r="315" spans="1:22" ht="20.100000000000001" customHeight="1" x14ac:dyDescent="0.15">
      <c r="A315" s="126"/>
      <c r="B315" s="126"/>
      <c r="C315" s="153"/>
      <c r="D315" s="365">
        <f t="shared" si="2"/>
        <v>17</v>
      </c>
      <c r="E315" s="458"/>
      <c r="F315" s="441" t="s">
        <v>54</v>
      </c>
      <c r="G315" s="442"/>
      <c r="H315" s="442"/>
      <c r="I315" s="442"/>
      <c r="J315" s="443"/>
      <c r="K315" s="5"/>
      <c r="L315" s="459"/>
      <c r="M315" s="467"/>
      <c r="N315" s="468"/>
      <c r="O315" s="468"/>
      <c r="P315" s="469"/>
      <c r="Q315" s="470"/>
      <c r="R315" s="471"/>
      <c r="S315" s="470"/>
      <c r="T315" s="472"/>
      <c r="U315" s="473"/>
      <c r="V315" s="176"/>
    </row>
    <row r="316" spans="1:22" ht="20.100000000000001" customHeight="1" x14ac:dyDescent="0.15">
      <c r="A316" s="126"/>
      <c r="B316" s="126"/>
      <c r="C316" s="153"/>
      <c r="D316" s="474">
        <f t="shared" si="2"/>
        <v>18</v>
      </c>
      <c r="E316" s="458"/>
      <c r="F316" s="448" t="s">
        <v>55</v>
      </c>
      <c r="G316" s="449"/>
      <c r="H316" s="449"/>
      <c r="I316" s="449"/>
      <c r="J316" s="450"/>
      <c r="K316" s="6"/>
      <c r="L316" s="475"/>
      <c r="M316" s="476"/>
      <c r="N316" s="477"/>
      <c r="O316" s="477"/>
      <c r="P316" s="478"/>
      <c r="Q316" s="479"/>
      <c r="R316" s="480"/>
      <c r="S316" s="479"/>
      <c r="T316" s="481"/>
      <c r="U316" s="482"/>
      <c r="V316" s="176"/>
    </row>
    <row r="317" spans="1:22" ht="20.100000000000001" customHeight="1" x14ac:dyDescent="0.15">
      <c r="A317" s="126">
        <f>IF(AND($K317="○", $L317="○", OR(TRIM($Q317)="",$S317="")),1001,0)</f>
        <v>0</v>
      </c>
      <c r="B317" s="126"/>
      <c r="C317" s="429"/>
      <c r="D317" s="483">
        <f t="shared" si="2"/>
        <v>19</v>
      </c>
      <c r="E317" s="484" t="s">
        <v>66</v>
      </c>
      <c r="F317" s="256"/>
      <c r="G317" s="256"/>
      <c r="H317" s="256"/>
      <c r="I317" s="256"/>
      <c r="J317" s="485"/>
      <c r="K317" s="8"/>
      <c r="L317" s="9"/>
      <c r="M317" s="484" t="s">
        <v>199</v>
      </c>
      <c r="N317" s="256"/>
      <c r="O317" s="256"/>
      <c r="P317" s="485"/>
      <c r="Q317" s="112"/>
      <c r="R317" s="113"/>
      <c r="S317" s="114"/>
      <c r="T317" s="115"/>
      <c r="U317" s="116"/>
      <c r="V317" s="176"/>
    </row>
    <row r="318" spans="1:22" ht="20.100000000000001" customHeight="1" x14ac:dyDescent="0.15">
      <c r="A318" s="126">
        <f>IF(AND($K318="○", $L318="○", OR(TRIM($Q318)="",$S318="")),1001,0)</f>
        <v>0</v>
      </c>
      <c r="B318" s="126"/>
      <c r="C318" s="429"/>
      <c r="D318" s="486">
        <f t="shared" si="2"/>
        <v>20</v>
      </c>
      <c r="E318" s="487" t="s">
        <v>200</v>
      </c>
      <c r="F318" s="488" t="s">
        <v>201</v>
      </c>
      <c r="G318" s="489" t="s">
        <v>202</v>
      </c>
      <c r="H318" s="490"/>
      <c r="I318" s="490"/>
      <c r="J318" s="491"/>
      <c r="K318" s="7"/>
      <c r="L318" s="7"/>
      <c r="M318" s="436" t="s">
        <v>203</v>
      </c>
      <c r="N318" s="437"/>
      <c r="O318" s="437"/>
      <c r="P318" s="438"/>
      <c r="Q318" s="22"/>
      <c r="R318" s="23"/>
      <c r="S318" s="13"/>
      <c r="T318" s="14"/>
      <c r="U318" s="15"/>
      <c r="V318" s="176"/>
    </row>
    <row r="319" spans="1:22" ht="20.100000000000001" customHeight="1" x14ac:dyDescent="0.15">
      <c r="A319" s="126">
        <f>IF(AND($K319="○", $L319="○", OR(TRIM($Q318)="",$S318="")),1001,0)</f>
        <v>0</v>
      </c>
      <c r="B319" s="126"/>
      <c r="C319" s="429"/>
      <c r="D319" s="365">
        <f t="shared" si="2"/>
        <v>21</v>
      </c>
      <c r="E319" s="487"/>
      <c r="F319" s="488"/>
      <c r="G319" s="441" t="s">
        <v>204</v>
      </c>
      <c r="H319" s="442"/>
      <c r="I319" s="442"/>
      <c r="J319" s="443"/>
      <c r="K319" s="5"/>
      <c r="L319" s="5"/>
      <c r="M319" s="444"/>
      <c r="N319" s="155"/>
      <c r="O319" s="155"/>
      <c r="P319" s="445"/>
      <c r="Q319" s="16"/>
      <c r="R319" s="24"/>
      <c r="S319" s="16"/>
      <c r="T319" s="17"/>
      <c r="U319" s="18"/>
      <c r="V319" s="176"/>
    </row>
    <row r="320" spans="1:22" ht="20.100000000000001" customHeight="1" x14ac:dyDescent="0.15">
      <c r="A320" s="126">
        <f>IF(AND($K320="○", $L320="○", OR(TRIM($Q318)="",$S318="")),1001,0)</f>
        <v>0</v>
      </c>
      <c r="B320" s="126"/>
      <c r="C320" s="429"/>
      <c r="D320" s="365">
        <f t="shared" si="2"/>
        <v>22</v>
      </c>
      <c r="E320" s="487"/>
      <c r="F320" s="488"/>
      <c r="G320" s="441" t="s">
        <v>205</v>
      </c>
      <c r="H320" s="442"/>
      <c r="I320" s="442"/>
      <c r="J320" s="443"/>
      <c r="K320" s="5"/>
      <c r="L320" s="5"/>
      <c r="M320" s="444"/>
      <c r="N320" s="155"/>
      <c r="O320" s="155"/>
      <c r="P320" s="445"/>
      <c r="Q320" s="16"/>
      <c r="R320" s="24"/>
      <c r="S320" s="16"/>
      <c r="T320" s="17"/>
      <c r="U320" s="18"/>
      <c r="V320" s="176"/>
    </row>
    <row r="321" spans="1:22" ht="20.100000000000001" customHeight="1" x14ac:dyDescent="0.15">
      <c r="A321" s="126">
        <f>IF(AND($K321="○", $L321="○", OR(TRIM($Q318)="",$S318="")),1001,0)</f>
        <v>0</v>
      </c>
      <c r="B321" s="126"/>
      <c r="C321" s="429"/>
      <c r="D321" s="365">
        <f t="shared" si="2"/>
        <v>23</v>
      </c>
      <c r="E321" s="487"/>
      <c r="F321" s="488"/>
      <c r="G321" s="441" t="s">
        <v>206</v>
      </c>
      <c r="H321" s="442"/>
      <c r="I321" s="442"/>
      <c r="J321" s="443"/>
      <c r="K321" s="5"/>
      <c r="L321" s="5"/>
      <c r="M321" s="444"/>
      <c r="N321" s="155"/>
      <c r="O321" s="155"/>
      <c r="P321" s="445"/>
      <c r="Q321" s="16"/>
      <c r="R321" s="24"/>
      <c r="S321" s="16"/>
      <c r="T321" s="17"/>
      <c r="U321" s="18"/>
      <c r="V321" s="176"/>
    </row>
    <row r="322" spans="1:22" ht="20.100000000000001" customHeight="1" x14ac:dyDescent="0.15">
      <c r="A322" s="126">
        <f>IF(AND($K322="○", $L322="○", OR(TRIM($Q318)="",$S318="")),1001,0)</f>
        <v>0</v>
      </c>
      <c r="B322" s="126"/>
      <c r="C322" s="429"/>
      <c r="D322" s="365">
        <f t="shared" si="2"/>
        <v>24</v>
      </c>
      <c r="E322" s="487"/>
      <c r="F322" s="488"/>
      <c r="G322" s="441" t="s">
        <v>207</v>
      </c>
      <c r="H322" s="442"/>
      <c r="I322" s="442"/>
      <c r="J322" s="443"/>
      <c r="K322" s="5"/>
      <c r="L322" s="5"/>
      <c r="M322" s="444"/>
      <c r="N322" s="155"/>
      <c r="O322" s="155"/>
      <c r="P322" s="445"/>
      <c r="Q322" s="16"/>
      <c r="R322" s="24"/>
      <c r="S322" s="16"/>
      <c r="T322" s="17"/>
      <c r="U322" s="18"/>
      <c r="V322" s="176"/>
    </row>
    <row r="323" spans="1:22" ht="20.100000000000001" customHeight="1" x14ac:dyDescent="0.15">
      <c r="A323" s="126">
        <f>IF(AND($K323="○", $L323="○", OR(TRIM($Q318)="",$S318="")),1001,0)</f>
        <v>0</v>
      </c>
      <c r="B323" s="126"/>
      <c r="C323" s="429"/>
      <c r="D323" s="365">
        <f t="shared" si="2"/>
        <v>25</v>
      </c>
      <c r="E323" s="487"/>
      <c r="F323" s="488"/>
      <c r="G323" s="441" t="s">
        <v>208</v>
      </c>
      <c r="H323" s="442"/>
      <c r="I323" s="442"/>
      <c r="J323" s="443"/>
      <c r="K323" s="5"/>
      <c r="L323" s="5"/>
      <c r="M323" s="444"/>
      <c r="N323" s="155"/>
      <c r="O323" s="155"/>
      <c r="P323" s="445"/>
      <c r="Q323" s="16"/>
      <c r="R323" s="24"/>
      <c r="S323" s="16"/>
      <c r="T323" s="17"/>
      <c r="U323" s="18"/>
      <c r="V323" s="176"/>
    </row>
    <row r="324" spans="1:22" ht="20.100000000000001" customHeight="1" x14ac:dyDescent="0.15">
      <c r="A324" s="126">
        <f>IF(AND($K324="○", $L324="○", OR(TRIM($Q318)="",$S318="")),1001,0)</f>
        <v>0</v>
      </c>
      <c r="B324" s="126"/>
      <c r="C324" s="429"/>
      <c r="D324" s="365">
        <f t="shared" si="2"/>
        <v>26</v>
      </c>
      <c r="E324" s="487"/>
      <c r="F324" s="488"/>
      <c r="G324" s="441" t="s">
        <v>209</v>
      </c>
      <c r="H324" s="442"/>
      <c r="I324" s="442"/>
      <c r="J324" s="443"/>
      <c r="K324" s="5"/>
      <c r="L324" s="5"/>
      <c r="M324" s="444"/>
      <c r="N324" s="155"/>
      <c r="O324" s="155"/>
      <c r="P324" s="445"/>
      <c r="Q324" s="16"/>
      <c r="R324" s="24"/>
      <c r="S324" s="16"/>
      <c r="T324" s="17"/>
      <c r="U324" s="18"/>
      <c r="V324" s="176"/>
    </row>
    <row r="325" spans="1:22" ht="20.100000000000001" customHeight="1" x14ac:dyDescent="0.15">
      <c r="A325" s="126">
        <f>IF(AND($K325="○", $L325="○", OR(TRIM($Q318)="",$S318="")),1001,0)</f>
        <v>0</v>
      </c>
      <c r="B325" s="126"/>
      <c r="C325" s="429"/>
      <c r="D325" s="365">
        <f t="shared" si="2"/>
        <v>27</v>
      </c>
      <c r="E325" s="487"/>
      <c r="F325" s="492"/>
      <c r="G325" s="441" t="s">
        <v>210</v>
      </c>
      <c r="H325" s="442"/>
      <c r="I325" s="442"/>
      <c r="J325" s="443"/>
      <c r="K325" s="5"/>
      <c r="L325" s="5"/>
      <c r="M325" s="493"/>
      <c r="N325" s="494"/>
      <c r="O325" s="494"/>
      <c r="P325" s="495"/>
      <c r="Q325" s="25"/>
      <c r="R325" s="26"/>
      <c r="S325" s="25"/>
      <c r="T325" s="27"/>
      <c r="U325" s="28"/>
      <c r="V325" s="176"/>
    </row>
    <row r="326" spans="1:22" ht="20.100000000000001" customHeight="1" x14ac:dyDescent="0.15">
      <c r="A326" s="126">
        <f>IF(AND($K326="○", OR(TRIM($Q326)="",$S326="")),1001,0)</f>
        <v>0</v>
      </c>
      <c r="B326" s="126"/>
      <c r="C326" s="429"/>
      <c r="D326" s="365">
        <f t="shared" si="2"/>
        <v>28</v>
      </c>
      <c r="E326" s="487"/>
      <c r="F326" s="496" t="s">
        <v>70</v>
      </c>
      <c r="G326" s="496"/>
      <c r="H326" s="496"/>
      <c r="I326" s="496"/>
      <c r="J326" s="497"/>
      <c r="K326" s="5"/>
      <c r="L326" s="498"/>
      <c r="M326" s="499" t="s">
        <v>211</v>
      </c>
      <c r="N326" s="276"/>
      <c r="O326" s="276"/>
      <c r="P326" s="500"/>
      <c r="Q326" s="117"/>
      <c r="R326" s="118"/>
      <c r="S326" s="32"/>
      <c r="T326" s="33"/>
      <c r="U326" s="34"/>
      <c r="V326" s="176"/>
    </row>
    <row r="327" spans="1:22" ht="20.100000000000001" customHeight="1" x14ac:dyDescent="0.15">
      <c r="A327" s="126">
        <f>IF(AND($K327="○", $L327="○", OR(TRIM($Q327)="",$S327="")),1001,0)</f>
        <v>0</v>
      </c>
      <c r="B327" s="126"/>
      <c r="C327" s="429"/>
      <c r="D327" s="365">
        <f t="shared" si="2"/>
        <v>29</v>
      </c>
      <c r="E327" s="487"/>
      <c r="F327" s="501" t="s">
        <v>216</v>
      </c>
      <c r="G327" s="502"/>
      <c r="H327" s="502"/>
      <c r="I327" s="502"/>
      <c r="J327" s="503"/>
      <c r="K327" s="123"/>
      <c r="L327" s="5"/>
      <c r="M327" s="499" t="s">
        <v>212</v>
      </c>
      <c r="N327" s="276"/>
      <c r="O327" s="276"/>
      <c r="P327" s="500"/>
      <c r="Q327" s="117"/>
      <c r="R327" s="118"/>
      <c r="S327" s="32"/>
      <c r="T327" s="33"/>
      <c r="U327" s="34"/>
      <c r="V327" s="176"/>
    </row>
    <row r="328" spans="1:22" ht="20.100000000000001" customHeight="1" x14ac:dyDescent="0.15">
      <c r="A328" s="126">
        <f>IF(AND($K327="○", $L328="○", OR(TRIM($Q328)="",$S328="")),1001,0)</f>
        <v>0</v>
      </c>
      <c r="B328" s="126"/>
      <c r="C328" s="429"/>
      <c r="D328" s="474">
        <f t="shared" si="2"/>
        <v>30</v>
      </c>
      <c r="E328" s="487"/>
      <c r="F328" s="451"/>
      <c r="G328" s="452"/>
      <c r="H328" s="452"/>
      <c r="I328" s="452"/>
      <c r="J328" s="453"/>
      <c r="K328" s="124"/>
      <c r="L328" s="6"/>
      <c r="M328" s="504" t="s">
        <v>183</v>
      </c>
      <c r="N328" s="505"/>
      <c r="O328" s="505"/>
      <c r="P328" s="506"/>
      <c r="Q328" s="119"/>
      <c r="R328" s="120"/>
      <c r="S328" s="121"/>
      <c r="T328" s="75"/>
      <c r="U328" s="76"/>
      <c r="V328" s="176"/>
    </row>
    <row r="329" spans="1:22" ht="20.100000000000001" customHeight="1" x14ac:dyDescent="0.15">
      <c r="A329" s="126"/>
      <c r="B329" s="126"/>
      <c r="C329" s="429"/>
      <c r="D329" s="483">
        <f t="shared" si="2"/>
        <v>31</v>
      </c>
      <c r="E329" s="484" t="s">
        <v>236</v>
      </c>
      <c r="F329" s="256"/>
      <c r="G329" s="256"/>
      <c r="H329" s="256"/>
      <c r="I329" s="256"/>
      <c r="J329" s="485"/>
      <c r="K329" s="8"/>
      <c r="L329" s="507"/>
      <c r="M329" s="508"/>
      <c r="N329" s="509"/>
      <c r="O329" s="509"/>
      <c r="P329" s="510"/>
      <c r="Q329" s="511"/>
      <c r="R329" s="512"/>
      <c r="S329" s="511"/>
      <c r="T329" s="513"/>
      <c r="U329" s="514"/>
      <c r="V329" s="176"/>
    </row>
    <row r="330" spans="1:22" ht="20.100000000000001" customHeight="1" x14ac:dyDescent="0.15">
      <c r="A330" s="126"/>
      <c r="B330" s="126"/>
      <c r="C330" s="429"/>
      <c r="D330" s="483">
        <f t="shared" si="2"/>
        <v>32</v>
      </c>
      <c r="E330" s="484" t="s">
        <v>238</v>
      </c>
      <c r="F330" s="256"/>
      <c r="G330" s="256"/>
      <c r="H330" s="256"/>
      <c r="I330" s="256"/>
      <c r="J330" s="485"/>
      <c r="K330" s="11"/>
      <c r="L330" s="507"/>
      <c r="M330" s="508"/>
      <c r="N330" s="509"/>
      <c r="O330" s="509"/>
      <c r="P330" s="510"/>
      <c r="Q330" s="511"/>
      <c r="R330" s="512"/>
      <c r="S330" s="511"/>
      <c r="T330" s="513"/>
      <c r="U330" s="514"/>
      <c r="V330" s="176"/>
    </row>
    <row r="331" spans="1:22" ht="20.100000000000001" customHeight="1" x14ac:dyDescent="0.15">
      <c r="A331" s="126">
        <f>IF(AND($K331="○", $L331="○", OR(TRIM($Q331)="",$S331="")),1001,0)</f>
        <v>0</v>
      </c>
      <c r="B331" s="126"/>
      <c r="C331" s="429"/>
      <c r="D331" s="486">
        <f t="shared" si="2"/>
        <v>33</v>
      </c>
      <c r="E331" s="515" t="s">
        <v>217</v>
      </c>
      <c r="F331" s="516" t="s">
        <v>218</v>
      </c>
      <c r="G331" s="493" t="s">
        <v>78</v>
      </c>
      <c r="H331" s="494"/>
      <c r="I331" s="494"/>
      <c r="J331" s="495"/>
      <c r="K331" s="8"/>
      <c r="L331" s="12"/>
      <c r="M331" s="436" t="s">
        <v>218</v>
      </c>
      <c r="N331" s="437"/>
      <c r="O331" s="437"/>
      <c r="P331" s="438"/>
      <c r="Q331" s="22"/>
      <c r="R331" s="23"/>
      <c r="S331" s="13"/>
      <c r="T331" s="14"/>
      <c r="U331" s="15"/>
      <c r="V331" s="176"/>
    </row>
    <row r="332" spans="1:22" ht="20.100000000000001" customHeight="1" x14ac:dyDescent="0.15">
      <c r="A332" s="126"/>
      <c r="B332" s="126"/>
      <c r="C332" s="429"/>
      <c r="D332" s="365">
        <f t="shared" si="2"/>
        <v>34</v>
      </c>
      <c r="E332" s="517"/>
      <c r="F332" s="518"/>
      <c r="G332" s="499" t="s">
        <v>220</v>
      </c>
      <c r="H332" s="276"/>
      <c r="I332" s="276"/>
      <c r="J332" s="500"/>
      <c r="K332" s="519"/>
      <c r="L332" s="519"/>
      <c r="M332" s="444"/>
      <c r="N332" s="155"/>
      <c r="O332" s="155"/>
      <c r="P332" s="445"/>
      <c r="Q332" s="16"/>
      <c r="R332" s="24"/>
      <c r="S332" s="16"/>
      <c r="T332" s="17"/>
      <c r="U332" s="18"/>
      <c r="V332" s="176"/>
    </row>
    <row r="333" spans="1:22" ht="20.100000000000001" customHeight="1" x14ac:dyDescent="0.15">
      <c r="A333" s="126">
        <f>IF(AND($K333="○", $L333="○", OR(TRIM($Q331)="",$S331="")),1001,0)</f>
        <v>0</v>
      </c>
      <c r="B333" s="126"/>
      <c r="C333" s="429"/>
      <c r="D333" s="365">
        <f t="shared" si="2"/>
        <v>35</v>
      </c>
      <c r="E333" s="517"/>
      <c r="F333" s="518"/>
      <c r="G333" s="499" t="s">
        <v>44</v>
      </c>
      <c r="H333" s="276"/>
      <c r="I333" s="276"/>
      <c r="J333" s="500"/>
      <c r="K333" s="5"/>
      <c r="L333" s="10"/>
      <c r="M333" s="444"/>
      <c r="N333" s="155"/>
      <c r="O333" s="155"/>
      <c r="P333" s="445"/>
      <c r="Q333" s="16"/>
      <c r="R333" s="24"/>
      <c r="S333" s="16"/>
      <c r="T333" s="17"/>
      <c r="U333" s="18"/>
      <c r="V333" s="176"/>
    </row>
    <row r="334" spans="1:22" ht="20.100000000000001" customHeight="1" x14ac:dyDescent="0.15">
      <c r="A334" s="126">
        <f>IF(AND($K334="○", $L334="○", OR(TRIM($Q331)="",$S331="")),1001,0)</f>
        <v>0</v>
      </c>
      <c r="B334" s="126"/>
      <c r="C334" s="429"/>
      <c r="D334" s="365">
        <f t="shared" si="2"/>
        <v>36</v>
      </c>
      <c r="E334" s="517"/>
      <c r="F334" s="518"/>
      <c r="G334" s="499" t="s">
        <v>45</v>
      </c>
      <c r="H334" s="276"/>
      <c r="I334" s="276"/>
      <c r="J334" s="500"/>
      <c r="K334" s="5"/>
      <c r="L334" s="5"/>
      <c r="M334" s="444"/>
      <c r="N334" s="155"/>
      <c r="O334" s="155"/>
      <c r="P334" s="445"/>
      <c r="Q334" s="16"/>
      <c r="R334" s="24"/>
      <c r="S334" s="16"/>
      <c r="T334" s="17"/>
      <c r="U334" s="18"/>
      <c r="V334" s="176"/>
    </row>
    <row r="335" spans="1:22" ht="20.100000000000001" customHeight="1" x14ac:dyDescent="0.15">
      <c r="A335" s="126">
        <f>IF(AND($K335="○", $L335="○", OR(TRIM($Q331)="",$S331="")),1001,0)</f>
        <v>0</v>
      </c>
      <c r="B335" s="126"/>
      <c r="C335" s="429"/>
      <c r="D335" s="365">
        <f t="shared" si="2"/>
        <v>37</v>
      </c>
      <c r="E335" s="517"/>
      <c r="F335" s="518"/>
      <c r="G335" s="499" t="s">
        <v>46</v>
      </c>
      <c r="H335" s="276"/>
      <c r="I335" s="276"/>
      <c r="J335" s="500"/>
      <c r="K335" s="9"/>
      <c r="L335" s="5"/>
      <c r="M335" s="444"/>
      <c r="N335" s="155"/>
      <c r="O335" s="155"/>
      <c r="P335" s="445"/>
      <c r="Q335" s="16"/>
      <c r="R335" s="24"/>
      <c r="S335" s="16"/>
      <c r="T335" s="17"/>
      <c r="U335" s="18"/>
      <c r="V335" s="176"/>
    </row>
    <row r="336" spans="1:22" ht="20.100000000000001" customHeight="1" x14ac:dyDescent="0.15">
      <c r="A336" s="126">
        <f>IF(AND($K336="○", $L336="○", OR(TRIM($Q331)="",$S331="")),1001,0)</f>
        <v>0</v>
      </c>
      <c r="B336" s="126"/>
      <c r="C336" s="429"/>
      <c r="D336" s="365">
        <f t="shared" si="2"/>
        <v>38</v>
      </c>
      <c r="E336" s="517"/>
      <c r="F336" s="518"/>
      <c r="G336" s="499" t="s">
        <v>198</v>
      </c>
      <c r="H336" s="276"/>
      <c r="I336" s="276"/>
      <c r="J336" s="500"/>
      <c r="K336" s="5"/>
      <c r="L336" s="12"/>
      <c r="M336" s="444"/>
      <c r="N336" s="155"/>
      <c r="O336" s="155"/>
      <c r="P336" s="445"/>
      <c r="Q336" s="16"/>
      <c r="R336" s="24"/>
      <c r="S336" s="16"/>
      <c r="T336" s="17"/>
      <c r="U336" s="18"/>
      <c r="V336" s="176"/>
    </row>
    <row r="337" spans="1:22" ht="20.100000000000001" customHeight="1" x14ac:dyDescent="0.15">
      <c r="A337" s="126">
        <f>IF(AND($K337="○", $L337="○", OR(TRIM($Q331)="",$S331="")),1001,0)</f>
        <v>0</v>
      </c>
      <c r="B337" s="126"/>
      <c r="C337" s="429"/>
      <c r="D337" s="365">
        <f t="shared" si="2"/>
        <v>39</v>
      </c>
      <c r="E337" s="517"/>
      <c r="F337" s="518"/>
      <c r="G337" s="499" t="s">
        <v>47</v>
      </c>
      <c r="H337" s="276"/>
      <c r="I337" s="276"/>
      <c r="J337" s="500"/>
      <c r="K337" s="8"/>
      <c r="L337" s="10"/>
      <c r="M337" s="444"/>
      <c r="N337" s="155"/>
      <c r="O337" s="155"/>
      <c r="P337" s="445"/>
      <c r="Q337" s="16"/>
      <c r="R337" s="24"/>
      <c r="S337" s="16"/>
      <c r="T337" s="17"/>
      <c r="U337" s="18"/>
      <c r="V337" s="176"/>
    </row>
    <row r="338" spans="1:22" ht="20.100000000000001" customHeight="1" x14ac:dyDescent="0.15">
      <c r="A338" s="126">
        <f>IF(AND($K338="○", $L338="○", OR(TRIM($Q331)="",$S331="")),1001,0)</f>
        <v>0</v>
      </c>
      <c r="B338" s="126"/>
      <c r="C338" s="429"/>
      <c r="D338" s="365">
        <f t="shared" si="2"/>
        <v>40</v>
      </c>
      <c r="E338" s="517"/>
      <c r="F338" s="518"/>
      <c r="G338" s="499" t="s">
        <v>41</v>
      </c>
      <c r="H338" s="276"/>
      <c r="I338" s="276"/>
      <c r="J338" s="500"/>
      <c r="K338" s="5"/>
      <c r="L338" s="5"/>
      <c r="M338" s="444"/>
      <c r="N338" s="155"/>
      <c r="O338" s="155"/>
      <c r="P338" s="445"/>
      <c r="Q338" s="16"/>
      <c r="R338" s="24"/>
      <c r="S338" s="16"/>
      <c r="T338" s="17"/>
      <c r="U338" s="18"/>
      <c r="V338" s="176"/>
    </row>
    <row r="339" spans="1:22" ht="20.100000000000001" customHeight="1" x14ac:dyDescent="0.15">
      <c r="A339" s="126">
        <f>IF(AND($K339="○", $L339="○", OR(TRIM($Q331)="",$S331="")),1001,0)</f>
        <v>0</v>
      </c>
      <c r="B339" s="126"/>
      <c r="C339" s="429"/>
      <c r="D339" s="365">
        <f t="shared" si="2"/>
        <v>41</v>
      </c>
      <c r="E339" s="517"/>
      <c r="F339" s="518"/>
      <c r="G339" s="499" t="s">
        <v>42</v>
      </c>
      <c r="H339" s="276"/>
      <c r="I339" s="276"/>
      <c r="J339" s="500"/>
      <c r="K339" s="5"/>
      <c r="L339" s="5"/>
      <c r="M339" s="444"/>
      <c r="N339" s="155"/>
      <c r="O339" s="155"/>
      <c r="P339" s="445"/>
      <c r="Q339" s="16"/>
      <c r="R339" s="24"/>
      <c r="S339" s="16"/>
      <c r="T339" s="17"/>
      <c r="U339" s="18"/>
      <c r="V339" s="176"/>
    </row>
    <row r="340" spans="1:22" ht="20.100000000000001" customHeight="1" x14ac:dyDescent="0.15">
      <c r="A340" s="126">
        <f>IF(AND($K340="○", $L340="○", OR(TRIM($Q331)="",$S331="")),1001,0)</f>
        <v>0</v>
      </c>
      <c r="B340" s="126"/>
      <c r="C340" s="429"/>
      <c r="D340" s="365">
        <f t="shared" si="2"/>
        <v>42</v>
      </c>
      <c r="E340" s="517"/>
      <c r="F340" s="518"/>
      <c r="G340" s="499" t="s">
        <v>43</v>
      </c>
      <c r="H340" s="276"/>
      <c r="I340" s="276"/>
      <c r="J340" s="500"/>
      <c r="K340" s="5"/>
      <c r="L340" s="12"/>
      <c r="M340" s="444"/>
      <c r="N340" s="155"/>
      <c r="O340" s="155"/>
      <c r="P340" s="445"/>
      <c r="Q340" s="16"/>
      <c r="R340" s="24"/>
      <c r="S340" s="16"/>
      <c r="T340" s="17"/>
      <c r="U340" s="18"/>
      <c r="V340" s="176"/>
    </row>
    <row r="341" spans="1:22" ht="20.100000000000001" customHeight="1" x14ac:dyDescent="0.15">
      <c r="A341" s="126">
        <f>IF(AND($K341="○", $L341="○", OR(TRIM($Q331)="",$S331="")),1001,0)</f>
        <v>0</v>
      </c>
      <c r="B341" s="126"/>
      <c r="C341" s="429"/>
      <c r="D341" s="365">
        <f t="shared" si="2"/>
        <v>43</v>
      </c>
      <c r="E341" s="517"/>
      <c r="F341" s="518"/>
      <c r="G341" s="499" t="s">
        <v>61</v>
      </c>
      <c r="H341" s="276"/>
      <c r="I341" s="276"/>
      <c r="J341" s="500"/>
      <c r="K341" s="5"/>
      <c r="L341" s="10"/>
      <c r="M341" s="444"/>
      <c r="N341" s="155"/>
      <c r="O341" s="155"/>
      <c r="P341" s="445"/>
      <c r="Q341" s="16"/>
      <c r="R341" s="24"/>
      <c r="S341" s="16"/>
      <c r="T341" s="17"/>
      <c r="U341" s="18"/>
      <c r="V341" s="176"/>
    </row>
    <row r="342" spans="1:22" ht="20.100000000000001" customHeight="1" x14ac:dyDescent="0.15">
      <c r="A342" s="126">
        <f>IF(AND($K342="○", $L342="○", OR(TRIM($Q331)="",$S331="")),1001,0)</f>
        <v>0</v>
      </c>
      <c r="B342" s="126"/>
      <c r="C342" s="429"/>
      <c r="D342" s="365">
        <f t="shared" si="2"/>
        <v>44</v>
      </c>
      <c r="E342" s="517"/>
      <c r="F342" s="518"/>
      <c r="G342" s="499" t="s">
        <v>62</v>
      </c>
      <c r="H342" s="276"/>
      <c r="I342" s="276"/>
      <c r="J342" s="500"/>
      <c r="K342" s="5"/>
      <c r="L342" s="10"/>
      <c r="M342" s="444"/>
      <c r="N342" s="155"/>
      <c r="O342" s="155"/>
      <c r="P342" s="445"/>
      <c r="Q342" s="16"/>
      <c r="R342" s="24"/>
      <c r="S342" s="16"/>
      <c r="T342" s="17"/>
      <c r="U342" s="18"/>
      <c r="V342" s="176"/>
    </row>
    <row r="343" spans="1:22" ht="20.100000000000001" customHeight="1" x14ac:dyDescent="0.15">
      <c r="A343" s="126">
        <f>IF(AND($K343="○", $L343="○", OR(TRIM($Q331)="",$S331="")),1001,0)</f>
        <v>0</v>
      </c>
      <c r="B343" s="126"/>
      <c r="C343" s="429"/>
      <c r="D343" s="365">
        <f t="shared" si="2"/>
        <v>45</v>
      </c>
      <c r="E343" s="517"/>
      <c r="F343" s="518"/>
      <c r="G343" s="499" t="s">
        <v>63</v>
      </c>
      <c r="H343" s="276"/>
      <c r="I343" s="276"/>
      <c r="J343" s="500"/>
      <c r="K343" s="5"/>
      <c r="L343" s="5"/>
      <c r="M343" s="444"/>
      <c r="N343" s="155"/>
      <c r="O343" s="155"/>
      <c r="P343" s="445"/>
      <c r="Q343" s="16"/>
      <c r="R343" s="24"/>
      <c r="S343" s="16"/>
      <c r="T343" s="17"/>
      <c r="U343" s="18"/>
      <c r="V343" s="176"/>
    </row>
    <row r="344" spans="1:22" ht="20.100000000000001" customHeight="1" x14ac:dyDescent="0.15">
      <c r="A344" s="126">
        <f>IF(AND($K344="○", $L344="○", OR(TRIM($Q331)="",$S331="")),1001,0)</f>
        <v>0</v>
      </c>
      <c r="B344" s="126"/>
      <c r="C344" s="429"/>
      <c r="D344" s="365">
        <f t="shared" si="2"/>
        <v>46</v>
      </c>
      <c r="E344" s="517"/>
      <c r="F344" s="518"/>
      <c r="G344" s="499" t="s">
        <v>40</v>
      </c>
      <c r="H344" s="276"/>
      <c r="I344" s="276"/>
      <c r="J344" s="500"/>
      <c r="K344" s="5"/>
      <c r="L344" s="12"/>
      <c r="M344" s="444"/>
      <c r="N344" s="155"/>
      <c r="O344" s="155"/>
      <c r="P344" s="445"/>
      <c r="Q344" s="16"/>
      <c r="R344" s="24"/>
      <c r="S344" s="16"/>
      <c r="T344" s="17"/>
      <c r="U344" s="18"/>
      <c r="V344" s="176"/>
    </row>
    <row r="345" spans="1:22" ht="20.100000000000001" customHeight="1" x14ac:dyDescent="0.15">
      <c r="A345" s="126">
        <f>IF(AND($K345="○", $L345="○", OR(TRIM($Q331)="",$S331="")),1001,0)</f>
        <v>0</v>
      </c>
      <c r="B345" s="126"/>
      <c r="C345" s="429"/>
      <c r="D345" s="365">
        <f t="shared" si="2"/>
        <v>47</v>
      </c>
      <c r="E345" s="517"/>
      <c r="F345" s="518"/>
      <c r="G345" s="499" t="s">
        <v>221</v>
      </c>
      <c r="H345" s="276"/>
      <c r="I345" s="276"/>
      <c r="J345" s="500"/>
      <c r="K345" s="8"/>
      <c r="L345" s="10"/>
      <c r="M345" s="444"/>
      <c r="N345" s="155"/>
      <c r="O345" s="155"/>
      <c r="P345" s="445"/>
      <c r="Q345" s="16"/>
      <c r="R345" s="24"/>
      <c r="S345" s="16"/>
      <c r="T345" s="17"/>
      <c r="U345" s="18"/>
      <c r="V345" s="176"/>
    </row>
    <row r="346" spans="1:22" ht="20.100000000000001" customHeight="1" x14ac:dyDescent="0.15">
      <c r="A346" s="126">
        <f>IF(AND($K346="○", $L346="○", OR(TRIM($Q331)="",$S331="")),1001,0)</f>
        <v>0</v>
      </c>
      <c r="B346" s="126"/>
      <c r="C346" s="429"/>
      <c r="D346" s="365">
        <f t="shared" si="2"/>
        <v>48</v>
      </c>
      <c r="E346" s="517"/>
      <c r="F346" s="518"/>
      <c r="G346" s="499" t="s">
        <v>79</v>
      </c>
      <c r="H346" s="276"/>
      <c r="I346" s="276"/>
      <c r="J346" s="500"/>
      <c r="K346" s="10"/>
      <c r="L346" s="10"/>
      <c r="M346" s="444"/>
      <c r="N346" s="155"/>
      <c r="O346" s="155"/>
      <c r="P346" s="445"/>
      <c r="Q346" s="16"/>
      <c r="R346" s="24"/>
      <c r="S346" s="16"/>
      <c r="T346" s="17"/>
      <c r="U346" s="18"/>
      <c r="V346" s="176"/>
    </row>
    <row r="347" spans="1:22" ht="20.100000000000001" customHeight="1" x14ac:dyDescent="0.15">
      <c r="A347" s="126">
        <f>IF(AND($K347="○", $L347="○", OR(TRIM($Q331)="",$S331="")),1001,0)</f>
        <v>0</v>
      </c>
      <c r="B347" s="126"/>
      <c r="C347" s="429"/>
      <c r="D347" s="365">
        <f t="shared" si="2"/>
        <v>49</v>
      </c>
      <c r="E347" s="517"/>
      <c r="F347" s="518"/>
      <c r="G347" s="499" t="s">
        <v>222</v>
      </c>
      <c r="H347" s="276"/>
      <c r="I347" s="276"/>
      <c r="J347" s="500"/>
      <c r="K347" s="5"/>
      <c r="L347" s="10"/>
      <c r="M347" s="444"/>
      <c r="N347" s="155"/>
      <c r="O347" s="155"/>
      <c r="P347" s="445"/>
      <c r="Q347" s="16"/>
      <c r="R347" s="24"/>
      <c r="S347" s="16"/>
      <c r="T347" s="17"/>
      <c r="U347" s="18"/>
      <c r="V347" s="176"/>
    </row>
    <row r="348" spans="1:22" ht="20.100000000000001" customHeight="1" x14ac:dyDescent="0.15">
      <c r="A348" s="126">
        <f>IF(AND($K348="○", $L348="○", OR(TRIM($Q331)="",$S331="")),1001,0)</f>
        <v>0</v>
      </c>
      <c r="B348" s="126"/>
      <c r="C348" s="429"/>
      <c r="D348" s="365">
        <f t="shared" si="2"/>
        <v>50</v>
      </c>
      <c r="E348" s="517"/>
      <c r="F348" s="518"/>
      <c r="G348" s="499" t="s">
        <v>64</v>
      </c>
      <c r="H348" s="276"/>
      <c r="I348" s="276"/>
      <c r="J348" s="500"/>
      <c r="K348" s="5"/>
      <c r="L348" s="5"/>
      <c r="M348" s="444"/>
      <c r="N348" s="155"/>
      <c r="O348" s="155"/>
      <c r="P348" s="445"/>
      <c r="Q348" s="16"/>
      <c r="R348" s="24"/>
      <c r="S348" s="16"/>
      <c r="T348" s="17"/>
      <c r="U348" s="18"/>
      <c r="V348" s="176"/>
    </row>
    <row r="349" spans="1:22" ht="20.100000000000001" customHeight="1" x14ac:dyDescent="0.15">
      <c r="A349" s="126">
        <f>IF(AND($K349="○", $L349="○", OR(TRIM($Q331)="",$S331="")),1001,0)</f>
        <v>0</v>
      </c>
      <c r="B349" s="126"/>
      <c r="C349" s="429"/>
      <c r="D349" s="365">
        <f t="shared" si="2"/>
        <v>51</v>
      </c>
      <c r="E349" s="517"/>
      <c r="F349" s="518"/>
      <c r="G349" s="499" t="s">
        <v>65</v>
      </c>
      <c r="H349" s="276"/>
      <c r="I349" s="276"/>
      <c r="J349" s="500"/>
      <c r="K349" s="8"/>
      <c r="L349" s="5"/>
      <c r="M349" s="444"/>
      <c r="N349" s="155"/>
      <c r="O349" s="155"/>
      <c r="P349" s="445"/>
      <c r="Q349" s="16"/>
      <c r="R349" s="24"/>
      <c r="S349" s="16"/>
      <c r="T349" s="17"/>
      <c r="U349" s="18"/>
      <c r="V349" s="176"/>
    </row>
    <row r="350" spans="1:22" ht="20.100000000000001" customHeight="1" x14ac:dyDescent="0.15">
      <c r="A350" s="126">
        <f>IF(AND($K350="○", $L350="○", OR(TRIM($Q331)="",$S331="")),1001,0)</f>
        <v>0</v>
      </c>
      <c r="B350" s="126"/>
      <c r="C350" s="429"/>
      <c r="D350" s="365">
        <f t="shared" si="2"/>
        <v>52</v>
      </c>
      <c r="E350" s="517"/>
      <c r="F350" s="518"/>
      <c r="G350" s="520" t="s">
        <v>250</v>
      </c>
      <c r="H350" s="521"/>
      <c r="I350" s="521"/>
      <c r="J350" s="522"/>
      <c r="K350" s="5"/>
      <c r="L350" s="12"/>
      <c r="M350" s="444"/>
      <c r="N350" s="155"/>
      <c r="O350" s="155"/>
      <c r="P350" s="445"/>
      <c r="Q350" s="16"/>
      <c r="R350" s="24"/>
      <c r="S350" s="16"/>
      <c r="T350" s="17"/>
      <c r="U350" s="18"/>
      <c r="V350" s="176"/>
    </row>
    <row r="351" spans="1:22" ht="20.100000000000001" customHeight="1" x14ac:dyDescent="0.15">
      <c r="A351" s="126">
        <f>IF(AND($K351="○", $L351="○", OR(TRIM($Q331)="",$S331="")),1001,0)</f>
        <v>0</v>
      </c>
      <c r="B351" s="126"/>
      <c r="C351" s="429"/>
      <c r="D351" s="365">
        <f t="shared" si="2"/>
        <v>53</v>
      </c>
      <c r="E351" s="517"/>
      <c r="F351" s="523"/>
      <c r="G351" s="520" t="s">
        <v>223</v>
      </c>
      <c r="H351" s="521"/>
      <c r="I351" s="521"/>
      <c r="J351" s="522"/>
      <c r="K351" s="8"/>
      <c r="L351" s="10"/>
      <c r="M351" s="493"/>
      <c r="N351" s="494"/>
      <c r="O351" s="494"/>
      <c r="P351" s="495"/>
      <c r="Q351" s="25"/>
      <c r="R351" s="26"/>
      <c r="S351" s="25"/>
      <c r="T351" s="27"/>
      <c r="U351" s="28"/>
      <c r="V351" s="176"/>
    </row>
    <row r="352" spans="1:22" ht="20.100000000000001" customHeight="1" x14ac:dyDescent="0.15">
      <c r="A352" s="126"/>
      <c r="B352" s="126"/>
      <c r="C352" s="429"/>
      <c r="D352" s="365">
        <f t="shared" si="2"/>
        <v>54</v>
      </c>
      <c r="E352" s="517"/>
      <c r="F352" s="499" t="s">
        <v>113</v>
      </c>
      <c r="G352" s="276"/>
      <c r="H352" s="276"/>
      <c r="I352" s="276"/>
      <c r="J352" s="500"/>
      <c r="K352" s="5"/>
      <c r="L352" s="524"/>
      <c r="M352" s="525"/>
      <c r="N352" s="525"/>
      <c r="O352" s="525"/>
      <c r="P352" s="526"/>
      <c r="Q352" s="527"/>
      <c r="R352" s="528"/>
      <c r="S352" s="527"/>
      <c r="T352" s="529"/>
      <c r="U352" s="530"/>
      <c r="V352" s="176"/>
    </row>
    <row r="353" spans="1:23" ht="20.100000000000001" customHeight="1" x14ac:dyDescent="0.15">
      <c r="A353" s="126"/>
      <c r="B353" s="126"/>
      <c r="C353" s="429"/>
      <c r="D353" s="365">
        <f t="shared" si="2"/>
        <v>55</v>
      </c>
      <c r="E353" s="517"/>
      <c r="F353" s="499" t="s">
        <v>114</v>
      </c>
      <c r="G353" s="276"/>
      <c r="H353" s="276"/>
      <c r="I353" s="276"/>
      <c r="J353" s="500"/>
      <c r="K353" s="5"/>
      <c r="L353" s="459"/>
      <c r="M353" s="531"/>
      <c r="N353" s="531"/>
      <c r="O353" s="531"/>
      <c r="P353" s="532"/>
      <c r="Q353" s="533"/>
      <c r="R353" s="534"/>
      <c r="S353" s="533"/>
      <c r="T353" s="535"/>
      <c r="U353" s="536"/>
      <c r="V353" s="176"/>
    </row>
    <row r="354" spans="1:23" ht="20.100000000000001" customHeight="1" x14ac:dyDescent="0.15">
      <c r="A354" s="126"/>
      <c r="B354" s="126"/>
      <c r="C354" s="429"/>
      <c r="D354" s="365">
        <f t="shared" si="2"/>
        <v>56</v>
      </c>
      <c r="E354" s="517"/>
      <c r="F354" s="499" t="s">
        <v>224</v>
      </c>
      <c r="G354" s="276"/>
      <c r="H354" s="276"/>
      <c r="I354" s="276"/>
      <c r="J354" s="500"/>
      <c r="K354" s="8"/>
      <c r="L354" s="459"/>
      <c r="M354" s="531"/>
      <c r="N354" s="531"/>
      <c r="O354" s="531"/>
      <c r="P354" s="532"/>
      <c r="Q354" s="533"/>
      <c r="R354" s="534"/>
      <c r="S354" s="533"/>
      <c r="T354" s="535"/>
      <c r="U354" s="536"/>
      <c r="V354" s="176"/>
    </row>
    <row r="355" spans="1:23" ht="20.100000000000001" customHeight="1" x14ac:dyDescent="0.15">
      <c r="A355" s="126"/>
      <c r="B355" s="126"/>
      <c r="C355" s="429"/>
      <c r="D355" s="365">
        <f t="shared" si="2"/>
        <v>57</v>
      </c>
      <c r="E355" s="517"/>
      <c r="F355" s="499" t="s">
        <v>225</v>
      </c>
      <c r="G355" s="276"/>
      <c r="H355" s="276"/>
      <c r="I355" s="276"/>
      <c r="J355" s="500"/>
      <c r="K355" s="5"/>
      <c r="L355" s="459"/>
      <c r="M355" s="531"/>
      <c r="N355" s="531"/>
      <c r="O355" s="531"/>
      <c r="P355" s="532"/>
      <c r="Q355" s="533"/>
      <c r="R355" s="534"/>
      <c r="S355" s="533"/>
      <c r="T355" s="535"/>
      <c r="U355" s="536"/>
      <c r="V355" s="176"/>
    </row>
    <row r="356" spans="1:23" ht="20.100000000000001" customHeight="1" x14ac:dyDescent="0.15">
      <c r="A356" s="126"/>
      <c r="B356" s="126"/>
      <c r="C356" s="429"/>
      <c r="D356" s="365">
        <f t="shared" si="2"/>
        <v>58</v>
      </c>
      <c r="E356" s="517"/>
      <c r="F356" s="499" t="s">
        <v>226</v>
      </c>
      <c r="G356" s="276"/>
      <c r="H356" s="276"/>
      <c r="I356" s="276"/>
      <c r="J356" s="500"/>
      <c r="K356" s="5"/>
      <c r="L356" s="459"/>
      <c r="M356" s="531"/>
      <c r="N356" s="531"/>
      <c r="O356" s="531"/>
      <c r="P356" s="532"/>
      <c r="Q356" s="533"/>
      <c r="R356" s="534"/>
      <c r="S356" s="533"/>
      <c r="T356" s="535"/>
      <c r="U356" s="536"/>
      <c r="V356" s="176"/>
    </row>
    <row r="357" spans="1:23" ht="20.100000000000001" customHeight="1" x14ac:dyDescent="0.15">
      <c r="A357" s="126"/>
      <c r="B357" s="126"/>
      <c r="C357" s="429"/>
      <c r="D357" s="365">
        <f t="shared" si="2"/>
        <v>59</v>
      </c>
      <c r="E357" s="517"/>
      <c r="F357" s="499" t="s">
        <v>115</v>
      </c>
      <c r="G357" s="276"/>
      <c r="H357" s="276"/>
      <c r="I357" s="276"/>
      <c r="J357" s="500"/>
      <c r="K357" s="5"/>
      <c r="L357" s="459"/>
      <c r="M357" s="531"/>
      <c r="N357" s="531"/>
      <c r="O357" s="531"/>
      <c r="P357" s="532"/>
      <c r="Q357" s="533"/>
      <c r="R357" s="534"/>
      <c r="S357" s="533"/>
      <c r="T357" s="535"/>
      <c r="U357" s="536"/>
      <c r="V357" s="176"/>
    </row>
    <row r="358" spans="1:23" ht="20.100000000000001" customHeight="1" x14ac:dyDescent="0.15">
      <c r="A358" s="126"/>
      <c r="B358" s="126"/>
      <c r="C358" s="429"/>
      <c r="D358" s="365">
        <f t="shared" si="2"/>
        <v>60</v>
      </c>
      <c r="E358" s="517"/>
      <c r="F358" s="499" t="s">
        <v>227</v>
      </c>
      <c r="G358" s="276"/>
      <c r="H358" s="276"/>
      <c r="I358" s="276"/>
      <c r="J358" s="500"/>
      <c r="K358" s="5"/>
      <c r="L358" s="459"/>
      <c r="M358" s="531"/>
      <c r="N358" s="531"/>
      <c r="O358" s="531"/>
      <c r="P358" s="532"/>
      <c r="Q358" s="533"/>
      <c r="R358" s="534"/>
      <c r="S358" s="533"/>
      <c r="T358" s="535"/>
      <c r="U358" s="536"/>
      <c r="V358" s="176"/>
    </row>
    <row r="359" spans="1:23" ht="20.100000000000001" customHeight="1" x14ac:dyDescent="0.15">
      <c r="A359" s="126"/>
      <c r="B359" s="126"/>
      <c r="C359" s="429"/>
      <c r="D359" s="365">
        <f t="shared" si="2"/>
        <v>61</v>
      </c>
      <c r="E359" s="517"/>
      <c r="F359" s="499" t="s">
        <v>116</v>
      </c>
      <c r="G359" s="276"/>
      <c r="H359" s="276"/>
      <c r="I359" s="276"/>
      <c r="J359" s="500"/>
      <c r="K359" s="9"/>
      <c r="L359" s="459"/>
      <c r="M359" s="531"/>
      <c r="N359" s="531"/>
      <c r="O359" s="531"/>
      <c r="P359" s="532"/>
      <c r="Q359" s="533"/>
      <c r="R359" s="534"/>
      <c r="S359" s="533"/>
      <c r="T359" s="535"/>
      <c r="U359" s="536"/>
      <c r="V359" s="176"/>
    </row>
    <row r="360" spans="1:23" ht="20.100000000000001" customHeight="1" x14ac:dyDescent="0.15">
      <c r="A360" s="126"/>
      <c r="B360" s="126"/>
      <c r="C360" s="429"/>
      <c r="D360" s="537">
        <f t="shared" si="2"/>
        <v>62</v>
      </c>
      <c r="E360" s="538"/>
      <c r="F360" s="539" t="s">
        <v>228</v>
      </c>
      <c r="G360" s="540"/>
      <c r="H360" s="540"/>
      <c r="I360" s="540"/>
      <c r="J360" s="541"/>
      <c r="K360" s="6"/>
      <c r="L360" s="475"/>
      <c r="M360" s="542"/>
      <c r="N360" s="542"/>
      <c r="O360" s="542"/>
      <c r="P360" s="543"/>
      <c r="Q360" s="544"/>
      <c r="R360" s="545"/>
      <c r="S360" s="544"/>
      <c r="T360" s="546"/>
      <c r="U360" s="547"/>
      <c r="V360" s="176"/>
    </row>
    <row r="361" spans="1:23" ht="19.5" customHeight="1" x14ac:dyDescent="0.15">
      <c r="A361" s="126"/>
      <c r="B361" s="126"/>
      <c r="C361" s="429"/>
      <c r="D361" s="548">
        <v>63</v>
      </c>
      <c r="E361" s="549" t="s">
        <v>229</v>
      </c>
      <c r="F361" s="550"/>
      <c r="G361" s="550"/>
      <c r="H361" s="550"/>
      <c r="I361" s="550"/>
      <c r="J361" s="550"/>
      <c r="K361" s="550"/>
      <c r="L361" s="551"/>
      <c r="M361" s="552" t="s">
        <v>219</v>
      </c>
      <c r="N361" s="553"/>
      <c r="O361" s="553"/>
      <c r="P361" s="554"/>
      <c r="Q361" s="107"/>
      <c r="R361" s="108"/>
      <c r="S361" s="109"/>
      <c r="T361" s="110"/>
      <c r="U361" s="111"/>
      <c r="V361" s="176"/>
    </row>
    <row r="362" spans="1:23" ht="20.100000000000001" customHeight="1" x14ac:dyDescent="0.15">
      <c r="A362" s="126"/>
      <c r="B362" s="126"/>
      <c r="C362" s="429"/>
      <c r="D362" s="555"/>
      <c r="E362" s="556"/>
      <c r="F362" s="557"/>
      <c r="G362" s="557"/>
      <c r="H362" s="557"/>
      <c r="I362" s="557"/>
      <c r="J362" s="557"/>
      <c r="K362" s="557"/>
      <c r="L362" s="558"/>
      <c r="M362" s="117"/>
      <c r="N362" s="47"/>
      <c r="O362" s="47"/>
      <c r="P362" s="125"/>
      <c r="Q362" s="117"/>
      <c r="R362" s="118"/>
      <c r="S362" s="32"/>
      <c r="T362" s="33"/>
      <c r="U362" s="34"/>
      <c r="V362" s="176"/>
    </row>
    <row r="363" spans="1:23" ht="20.100000000000001" customHeight="1" x14ac:dyDescent="0.15">
      <c r="A363" s="126"/>
      <c r="B363" s="126"/>
      <c r="C363" s="429"/>
      <c r="D363" s="559"/>
      <c r="E363" s="560"/>
      <c r="F363" s="561"/>
      <c r="G363" s="561"/>
      <c r="H363" s="561"/>
      <c r="I363" s="561"/>
      <c r="J363" s="561"/>
      <c r="K363" s="561"/>
      <c r="L363" s="562"/>
      <c r="M363" s="119"/>
      <c r="N363" s="98"/>
      <c r="O363" s="98"/>
      <c r="P363" s="122"/>
      <c r="Q363" s="119"/>
      <c r="R363" s="120"/>
      <c r="S363" s="121"/>
      <c r="T363" s="75"/>
      <c r="U363" s="76"/>
      <c r="V363" s="176"/>
    </row>
    <row r="364" spans="1:23" ht="20.100000000000001" customHeight="1" x14ac:dyDescent="0.15">
      <c r="A364" s="126"/>
      <c r="B364" s="126"/>
      <c r="C364" s="153"/>
      <c r="D364" s="563" t="s">
        <v>213</v>
      </c>
      <c r="E364" s="174" t="s">
        <v>56</v>
      </c>
      <c r="F364" s="174"/>
      <c r="G364" s="174"/>
      <c r="H364" s="174"/>
      <c r="I364" s="174"/>
      <c r="J364" s="174"/>
      <c r="K364" s="174"/>
      <c r="L364" s="174"/>
      <c r="M364" s="564"/>
      <c r="N364" s="174"/>
      <c r="O364" s="174"/>
      <c r="P364" s="174"/>
      <c r="Q364" s="174"/>
      <c r="R364" s="174"/>
      <c r="S364" s="174"/>
      <c r="T364" s="174"/>
      <c r="V364" s="380"/>
      <c r="W364" s="174"/>
    </row>
    <row r="365" spans="1:23" ht="20.100000000000001" customHeight="1" x14ac:dyDescent="0.15">
      <c r="A365" s="126"/>
      <c r="B365" s="126"/>
      <c r="C365" s="153"/>
      <c r="D365" s="563" t="s">
        <v>214</v>
      </c>
      <c r="E365" s="174" t="s">
        <v>57</v>
      </c>
      <c r="F365" s="174"/>
      <c r="G365" s="174"/>
      <c r="H365" s="174"/>
      <c r="I365" s="174"/>
      <c r="J365" s="174"/>
      <c r="K365" s="174"/>
      <c r="L365" s="174"/>
      <c r="M365" s="174"/>
      <c r="N365" s="174"/>
      <c r="O365" s="174"/>
      <c r="P365" s="174"/>
      <c r="Q365" s="174"/>
      <c r="R365" s="174"/>
      <c r="S365" s="174"/>
      <c r="T365" s="174"/>
      <c r="V365" s="305"/>
      <c r="W365" s="160"/>
    </row>
    <row r="366" spans="1:23" ht="20.100000000000001" customHeight="1" x14ac:dyDescent="0.15">
      <c r="A366" s="126"/>
      <c r="B366" s="348"/>
      <c r="C366" s="154"/>
      <c r="D366" s="563" t="s">
        <v>215</v>
      </c>
      <c r="E366" s="174" t="s">
        <v>58</v>
      </c>
      <c r="F366" s="174"/>
      <c r="G366" s="174"/>
      <c r="H366" s="174"/>
      <c r="I366" s="174"/>
      <c r="J366" s="174"/>
      <c r="K366" s="174"/>
      <c r="L366" s="174"/>
      <c r="M366" s="174"/>
      <c r="N366" s="174"/>
      <c r="O366" s="174"/>
      <c r="P366" s="174"/>
      <c r="Q366" s="174"/>
      <c r="R366" s="174"/>
      <c r="S366" s="174"/>
      <c r="T366" s="174"/>
      <c r="V366" s="305"/>
      <c r="W366" s="160"/>
    </row>
    <row r="367" spans="1:23" ht="20.100000000000001" customHeight="1" x14ac:dyDescent="0.15">
      <c r="A367" s="126"/>
      <c r="B367" s="348"/>
      <c r="C367" s="154"/>
      <c r="D367" s="563" t="s">
        <v>240</v>
      </c>
      <c r="E367" s="174" t="s">
        <v>242</v>
      </c>
      <c r="F367" s="174"/>
      <c r="G367" s="174"/>
      <c r="H367" s="174"/>
      <c r="I367" s="174"/>
      <c r="J367" s="174"/>
      <c r="K367" s="174"/>
      <c r="L367" s="174"/>
      <c r="M367" s="174"/>
      <c r="N367" s="174"/>
      <c r="O367" s="174"/>
      <c r="P367" s="174"/>
      <c r="Q367" s="174"/>
      <c r="R367" s="174"/>
      <c r="S367" s="174"/>
      <c r="T367" s="174"/>
      <c r="V367" s="305"/>
      <c r="W367" s="160"/>
    </row>
    <row r="368" spans="1:23" ht="20.100000000000001" customHeight="1" x14ac:dyDescent="0.15">
      <c r="A368" s="126"/>
      <c r="B368" s="348"/>
      <c r="C368" s="154"/>
      <c r="D368" s="563" t="s">
        <v>241</v>
      </c>
      <c r="E368" s="174" t="s">
        <v>243</v>
      </c>
      <c r="F368" s="174"/>
      <c r="G368" s="174"/>
      <c r="H368" s="174"/>
      <c r="I368" s="174"/>
      <c r="J368" s="174"/>
      <c r="K368" s="174"/>
      <c r="L368" s="174"/>
      <c r="M368" s="174"/>
      <c r="N368" s="174"/>
      <c r="O368" s="174"/>
      <c r="P368" s="174"/>
      <c r="Q368" s="174"/>
      <c r="R368" s="174"/>
      <c r="S368" s="174"/>
      <c r="T368" s="174"/>
      <c r="V368" s="305"/>
      <c r="W368" s="160"/>
    </row>
    <row r="369" spans="1:23" ht="20.100000000000001" customHeight="1" x14ac:dyDescent="0.15">
      <c r="A369" s="126"/>
      <c r="B369" s="348"/>
      <c r="C369" s="154"/>
      <c r="D369" s="563"/>
      <c r="E369" s="174"/>
      <c r="F369" s="174"/>
      <c r="G369" s="174"/>
      <c r="H369" s="174"/>
      <c r="I369" s="174"/>
      <c r="J369" s="174"/>
      <c r="K369" s="174"/>
      <c r="L369" s="174"/>
      <c r="M369" s="174"/>
      <c r="N369" s="174"/>
      <c r="O369" s="174"/>
      <c r="P369" s="174"/>
      <c r="Q369" s="174"/>
      <c r="R369" s="174"/>
      <c r="S369" s="174"/>
      <c r="T369" s="174"/>
      <c r="V369" s="305"/>
      <c r="W369" s="160"/>
    </row>
    <row r="370" spans="1:23" ht="20.100000000000001" customHeight="1" x14ac:dyDescent="0.15">
      <c r="A370" s="126"/>
      <c r="B370" s="348"/>
      <c r="C370" s="154"/>
      <c r="D370" s="565">
        <v>64</v>
      </c>
      <c r="E370" s="566" t="s">
        <v>237</v>
      </c>
      <c r="F370" s="566"/>
      <c r="G370" s="566"/>
      <c r="H370" s="566"/>
      <c r="I370" s="174"/>
      <c r="J370" s="174"/>
      <c r="K370" s="174"/>
      <c r="L370" s="174"/>
      <c r="M370" s="174"/>
      <c r="N370" s="174"/>
      <c r="O370" s="174"/>
      <c r="P370" s="174"/>
      <c r="Q370" s="174"/>
      <c r="R370" s="174"/>
      <c r="S370" s="174"/>
      <c r="T370" s="174"/>
      <c r="V370" s="305"/>
      <c r="W370" s="160"/>
    </row>
    <row r="371" spans="1:23" ht="45" customHeight="1" x14ac:dyDescent="0.15">
      <c r="A371" s="126">
        <f>IF(AND($K329="○",TRIM($E371)=""),1001,0)</f>
        <v>0</v>
      </c>
      <c r="B371" s="348"/>
      <c r="C371" s="154"/>
      <c r="D371" s="563"/>
      <c r="E371" s="49"/>
      <c r="F371" s="50"/>
      <c r="G371" s="50"/>
      <c r="H371" s="50"/>
      <c r="I371" s="50"/>
      <c r="J371" s="50"/>
      <c r="K371" s="50"/>
      <c r="L371" s="50"/>
      <c r="M371" s="50"/>
      <c r="N371" s="50"/>
      <c r="O371" s="50"/>
      <c r="P371" s="50"/>
      <c r="Q371" s="50"/>
      <c r="R371" s="50"/>
      <c r="S371" s="50"/>
      <c r="T371" s="50"/>
      <c r="U371" s="50"/>
      <c r="V371" s="305"/>
      <c r="W371" s="160"/>
    </row>
    <row r="372" spans="1:23" ht="20.100000000000001" customHeight="1" x14ac:dyDescent="0.15">
      <c r="A372" s="126"/>
      <c r="B372" s="348"/>
      <c r="C372" s="154"/>
      <c r="D372" s="563"/>
      <c r="E372" s="567"/>
      <c r="F372" s="567"/>
      <c r="G372" s="567"/>
      <c r="H372" s="567"/>
      <c r="I372" s="567"/>
      <c r="J372" s="567"/>
      <c r="K372" s="567"/>
      <c r="L372" s="567"/>
      <c r="M372" s="567"/>
      <c r="N372" s="567"/>
      <c r="O372" s="567"/>
      <c r="P372" s="567"/>
      <c r="Q372" s="567"/>
      <c r="R372" s="567"/>
      <c r="S372" s="567"/>
      <c r="T372" s="567"/>
      <c r="U372" s="567"/>
      <c r="V372" s="305"/>
      <c r="W372" s="160"/>
    </row>
    <row r="373" spans="1:23" ht="20.100000000000001" customHeight="1" x14ac:dyDescent="0.15">
      <c r="A373" s="126"/>
      <c r="B373" s="348"/>
      <c r="C373" s="154"/>
      <c r="D373" s="565">
        <v>65</v>
      </c>
      <c r="E373" s="566" t="s">
        <v>239</v>
      </c>
      <c r="F373" s="566"/>
      <c r="G373" s="566"/>
      <c r="H373" s="566"/>
      <c r="I373" s="174"/>
      <c r="J373" s="174"/>
      <c r="K373" s="174"/>
      <c r="L373" s="174"/>
      <c r="M373" s="174"/>
      <c r="N373" s="174"/>
      <c r="O373" s="174"/>
      <c r="P373" s="174"/>
      <c r="Q373" s="174"/>
      <c r="R373" s="174"/>
      <c r="S373" s="174"/>
      <c r="T373" s="174"/>
      <c r="V373" s="305"/>
      <c r="W373" s="160"/>
    </row>
    <row r="374" spans="1:23" ht="45" customHeight="1" x14ac:dyDescent="0.15">
      <c r="A374" s="126">
        <f>IF(AND($K330="○",TRIM($E374)=""),1001,0)</f>
        <v>0</v>
      </c>
      <c r="B374" s="348"/>
      <c r="C374" s="154"/>
      <c r="D374" s="563"/>
      <c r="E374" s="49"/>
      <c r="F374" s="50"/>
      <c r="G374" s="50"/>
      <c r="H374" s="50"/>
      <c r="I374" s="50"/>
      <c r="J374" s="50"/>
      <c r="K374" s="50"/>
      <c r="L374" s="50"/>
      <c r="M374" s="50"/>
      <c r="N374" s="50"/>
      <c r="O374" s="50"/>
      <c r="P374" s="50"/>
      <c r="Q374" s="50"/>
      <c r="R374" s="50"/>
      <c r="S374" s="50"/>
      <c r="T374" s="50"/>
      <c r="U374" s="50"/>
      <c r="V374" s="305"/>
      <c r="W374" s="160"/>
    </row>
    <row r="375" spans="1:23" ht="20.100000000000001" customHeight="1" x14ac:dyDescent="0.15">
      <c r="A375" s="126"/>
      <c r="B375" s="348"/>
      <c r="C375" s="154"/>
      <c r="D375" s="563"/>
      <c r="E375" s="567"/>
      <c r="F375" s="567"/>
      <c r="G375" s="567"/>
      <c r="H375" s="567"/>
      <c r="I375" s="567"/>
      <c r="J375" s="567"/>
      <c r="K375" s="567"/>
      <c r="L375" s="567"/>
      <c r="M375" s="567"/>
      <c r="N375" s="567"/>
      <c r="O375" s="567"/>
      <c r="P375" s="567"/>
      <c r="Q375" s="567"/>
      <c r="R375" s="567"/>
      <c r="S375" s="567"/>
      <c r="T375" s="567"/>
      <c r="U375" s="567"/>
      <c r="V375" s="305"/>
      <c r="W375" s="160"/>
    </row>
    <row r="376" spans="1:23" s="570" customFormat="1" ht="20.100000000000001" customHeight="1" x14ac:dyDescent="0.15">
      <c r="A376" s="568"/>
      <c r="B376" s="569"/>
      <c r="C376" s="565"/>
      <c r="D376" s="565">
        <v>66</v>
      </c>
      <c r="E376" s="566" t="s">
        <v>230</v>
      </c>
      <c r="F376" s="566"/>
      <c r="G376" s="566"/>
      <c r="H376" s="566"/>
      <c r="I376" s="17" t="s">
        <v>244</v>
      </c>
      <c r="J376" s="82"/>
      <c r="K376" s="82"/>
      <c r="L376" s="82"/>
      <c r="M376" s="82"/>
      <c r="N376" s="566"/>
      <c r="O376" s="566"/>
      <c r="P376" s="566"/>
      <c r="Q376" s="566"/>
      <c r="R376" s="566"/>
      <c r="S376" s="566"/>
      <c r="T376" s="566"/>
      <c r="V376" s="571"/>
      <c r="W376" s="572"/>
    </row>
    <row r="377" spans="1:23" ht="20.100000000000001" customHeight="1" x14ac:dyDescent="0.15">
      <c r="A377" s="126"/>
      <c r="B377" s="348"/>
      <c r="C377" s="154"/>
      <c r="D377" s="563"/>
      <c r="E377" s="174"/>
      <c r="F377" s="174"/>
      <c r="G377" s="174"/>
      <c r="H377" s="174"/>
      <c r="I377" s="174"/>
      <c r="J377" s="157" t="s">
        <v>245</v>
      </c>
      <c r="K377" s="174"/>
      <c r="L377" s="174"/>
      <c r="M377" s="174"/>
      <c r="N377" s="174"/>
      <c r="O377" s="174"/>
      <c r="P377" s="174"/>
      <c r="Q377" s="174"/>
      <c r="R377" s="174"/>
      <c r="S377" s="174"/>
      <c r="T377" s="174"/>
      <c r="V377" s="305"/>
      <c r="W377" s="160"/>
    </row>
    <row r="378" spans="1:23" ht="15.75" customHeight="1" x14ac:dyDescent="0.15">
      <c r="B378" s="176"/>
      <c r="C378" s="198"/>
      <c r="D378" s="146"/>
      <c r="E378" s="146"/>
      <c r="F378" s="146"/>
      <c r="G378" s="146"/>
      <c r="H378" s="146"/>
      <c r="I378" s="146"/>
      <c r="J378" s="146"/>
      <c r="K378" s="146"/>
      <c r="L378" s="146"/>
      <c r="M378" s="146"/>
      <c r="N378" s="146"/>
      <c r="O378" s="146"/>
      <c r="P378" s="146"/>
      <c r="Q378" s="146"/>
      <c r="R378" s="146"/>
      <c r="S378" s="146"/>
      <c r="T378" s="146"/>
      <c r="U378" s="146"/>
      <c r="V378" s="290"/>
    </row>
    <row r="379" spans="1:23" ht="15.75" customHeight="1" x14ac:dyDescent="0.15">
      <c r="V379" s="414"/>
    </row>
  </sheetData>
  <sheetProtection algorithmName="SHA-512" hashValue="nryjQfq6UupMsMKsLLrgf8kxeh8VOMNYFawyvz8LEqZxja4M3d8hU58elB+vyzzx3I85wHt/p5fkzBXG023WmQ==" saltValue="3fbVYWqT4zthr3gkUyvdsQ==" spinCount="100000" sheet="1" objects="1" scenarios="1"/>
  <dataConsolidate/>
  <mergeCells count="358">
    <mergeCell ref="M363:P363"/>
    <mergeCell ref="G337:J337"/>
    <mergeCell ref="G338:J338"/>
    <mergeCell ref="G339:J339"/>
    <mergeCell ref="I376:M376"/>
    <mergeCell ref="D361:D363"/>
    <mergeCell ref="K327:K328"/>
    <mergeCell ref="E361:L363"/>
    <mergeCell ref="L352:L360"/>
    <mergeCell ref="M362:P362"/>
    <mergeCell ref="E374:U374"/>
    <mergeCell ref="S361:U361"/>
    <mergeCell ref="Q352:R360"/>
    <mergeCell ref="Q361:R361"/>
    <mergeCell ref="Q327:R327"/>
    <mergeCell ref="Q329:R329"/>
    <mergeCell ref="Q330:R330"/>
    <mergeCell ref="F327:J328"/>
    <mergeCell ref="M328:P328"/>
    <mergeCell ref="E331:E360"/>
    <mergeCell ref="F331:F351"/>
    <mergeCell ref="F356:J356"/>
    <mergeCell ref="F357:J357"/>
    <mergeCell ref="F358:J358"/>
    <mergeCell ref="F359:J359"/>
    <mergeCell ref="F360:J360"/>
    <mergeCell ref="F353:J353"/>
    <mergeCell ref="F354:J354"/>
    <mergeCell ref="G349:J349"/>
    <mergeCell ref="M327:P327"/>
    <mergeCell ref="Q328:R328"/>
    <mergeCell ref="F355:J355"/>
    <mergeCell ref="G344:J344"/>
    <mergeCell ref="G345:J345"/>
    <mergeCell ref="G346:J346"/>
    <mergeCell ref="G347:J347"/>
    <mergeCell ref="G348:J348"/>
    <mergeCell ref="G331:J331"/>
    <mergeCell ref="G332:J332"/>
    <mergeCell ref="G333:J333"/>
    <mergeCell ref="G334:J334"/>
    <mergeCell ref="G335:J335"/>
    <mergeCell ref="G336:J336"/>
    <mergeCell ref="S327:U327"/>
    <mergeCell ref="S329:U329"/>
    <mergeCell ref="S330:U330"/>
    <mergeCell ref="Q362:R362"/>
    <mergeCell ref="S362:U362"/>
    <mergeCell ref="Q363:R363"/>
    <mergeCell ref="S363:U363"/>
    <mergeCell ref="S352:U360"/>
    <mergeCell ref="E318:E328"/>
    <mergeCell ref="E329:J329"/>
    <mergeCell ref="E330:J330"/>
    <mergeCell ref="F326:J326"/>
    <mergeCell ref="M326:P326"/>
    <mergeCell ref="Q326:R326"/>
    <mergeCell ref="S328:U328"/>
    <mergeCell ref="M331:P351"/>
    <mergeCell ref="M329:P329"/>
    <mergeCell ref="M330:P330"/>
    <mergeCell ref="F352:J352"/>
    <mergeCell ref="M361:P361"/>
    <mergeCell ref="G340:J340"/>
    <mergeCell ref="G341:J341"/>
    <mergeCell ref="G342:J342"/>
    <mergeCell ref="G343:J343"/>
    <mergeCell ref="E317:J317"/>
    <mergeCell ref="M317:P317"/>
    <mergeCell ref="Q317:R317"/>
    <mergeCell ref="S317:U317"/>
    <mergeCell ref="F318:F325"/>
    <mergeCell ref="G318:J318"/>
    <mergeCell ref="M318:P325"/>
    <mergeCell ref="Q318:R325"/>
    <mergeCell ref="S318:U325"/>
    <mergeCell ref="G319:J319"/>
    <mergeCell ref="G320:J320"/>
    <mergeCell ref="G321:J321"/>
    <mergeCell ref="G322:J322"/>
    <mergeCell ref="G323:J323"/>
    <mergeCell ref="G324:J324"/>
    <mergeCell ref="G325:J325"/>
    <mergeCell ref="Q302:R302"/>
    <mergeCell ref="S302:U302"/>
    <mergeCell ref="F303:J303"/>
    <mergeCell ref="M303:P316"/>
    <mergeCell ref="Q303:R316"/>
    <mergeCell ref="S303:U316"/>
    <mergeCell ref="F304:J304"/>
    <mergeCell ref="F305:J305"/>
    <mergeCell ref="F306:J306"/>
    <mergeCell ref="F307:J307"/>
    <mergeCell ref="F308:J308"/>
    <mergeCell ref="F309:J309"/>
    <mergeCell ref="F310:J310"/>
    <mergeCell ref="F311:J311"/>
    <mergeCell ref="F312:J312"/>
    <mergeCell ref="F313:J313"/>
    <mergeCell ref="F314:J314"/>
    <mergeCell ref="M302:P302"/>
    <mergeCell ref="E289:M289"/>
    <mergeCell ref="N280:O280"/>
    <mergeCell ref="N281:O281"/>
    <mergeCell ref="N282:O282"/>
    <mergeCell ref="E268:E279"/>
    <mergeCell ref="F268:M268"/>
    <mergeCell ref="F269:M269"/>
    <mergeCell ref="F270:M270"/>
    <mergeCell ref="E287:M287"/>
    <mergeCell ref="F279:M279"/>
    <mergeCell ref="E281:M281"/>
    <mergeCell ref="E282:M282"/>
    <mergeCell ref="F271:M271"/>
    <mergeCell ref="F272:M272"/>
    <mergeCell ref="F273:M273"/>
    <mergeCell ref="F274:M274"/>
    <mergeCell ref="F275:M275"/>
    <mergeCell ref="N271:O271"/>
    <mergeCell ref="N272:O272"/>
    <mergeCell ref="N289:O289"/>
    <mergeCell ref="N277:O277"/>
    <mergeCell ref="E283:M283"/>
    <mergeCell ref="E284:M284"/>
    <mergeCell ref="E285:M285"/>
    <mergeCell ref="N83:U83"/>
    <mergeCell ref="I85:M85"/>
    <mergeCell ref="N85:U85"/>
    <mergeCell ref="I79:U79"/>
    <mergeCell ref="I63:M63"/>
    <mergeCell ref="J76:U76"/>
    <mergeCell ref="O234:Q234"/>
    <mergeCell ref="O236:Q236"/>
    <mergeCell ref="I170:M170"/>
    <mergeCell ref="L195:O195"/>
    <mergeCell ref="P195:R195"/>
    <mergeCell ref="I159:M159"/>
    <mergeCell ref="I116:U116"/>
    <mergeCell ref="I157:U157"/>
    <mergeCell ref="I155:U155"/>
    <mergeCell ref="D111:U111"/>
    <mergeCell ref="C146:H146"/>
    <mergeCell ref="I149:M149"/>
    <mergeCell ref="I151:M151"/>
    <mergeCell ref="I161:M161"/>
    <mergeCell ref="P118:Q118"/>
    <mergeCell ref="I120:M120"/>
    <mergeCell ref="I112:U112"/>
    <mergeCell ref="E197:J197"/>
    <mergeCell ref="E186:H186"/>
    <mergeCell ref="E187:H187"/>
    <mergeCell ref="E188:H188"/>
    <mergeCell ref="E189:H189"/>
    <mergeCell ref="P196:Q196"/>
    <mergeCell ref="O241:R241"/>
    <mergeCell ref="O242:R242"/>
    <mergeCell ref="I186:M186"/>
    <mergeCell ref="P198:Q198"/>
    <mergeCell ref="D238:U238"/>
    <mergeCell ref="S240:U240"/>
    <mergeCell ref="O202:R202"/>
    <mergeCell ref="E210:H210"/>
    <mergeCell ref="E211:H211"/>
    <mergeCell ref="E212:H212"/>
    <mergeCell ref="E194:J194"/>
    <mergeCell ref="E195:J195"/>
    <mergeCell ref="I236:M236"/>
    <mergeCell ref="I221:M221"/>
    <mergeCell ref="E225:U225"/>
    <mergeCell ref="E226:U226"/>
    <mergeCell ref="I204:M204"/>
    <mergeCell ref="E237:H237"/>
    <mergeCell ref="D239:J239"/>
    <mergeCell ref="S245:U245"/>
    <mergeCell ref="O246:R246"/>
    <mergeCell ref="N256:O256"/>
    <mergeCell ref="I188:M188"/>
    <mergeCell ref="I189:M189"/>
    <mergeCell ref="E192:U192"/>
    <mergeCell ref="N254:P254"/>
    <mergeCell ref="K246:N246"/>
    <mergeCell ref="E255:M255"/>
    <mergeCell ref="E256:M256"/>
    <mergeCell ref="P193:R193"/>
    <mergeCell ref="I210:M210"/>
    <mergeCell ref="I211:M211"/>
    <mergeCell ref="I212:M212"/>
    <mergeCell ref="I213:M213"/>
    <mergeCell ref="L196:O196"/>
    <mergeCell ref="E240:J240"/>
    <mergeCell ref="E241:J241"/>
    <mergeCell ref="E242:J242"/>
    <mergeCell ref="E243:J243"/>
    <mergeCell ref="D254:M254"/>
    <mergeCell ref="E196:J196"/>
    <mergeCell ref="C251:H251"/>
    <mergeCell ref="E213:H213"/>
    <mergeCell ref="U1:V1"/>
    <mergeCell ref="I40:M40"/>
    <mergeCell ref="E14:H14"/>
    <mergeCell ref="I122:U122"/>
    <mergeCell ref="I77:U77"/>
    <mergeCell ref="I20:M20"/>
    <mergeCell ref="N20:U20"/>
    <mergeCell ref="I22:U22"/>
    <mergeCell ref="I24:U24"/>
    <mergeCell ref="I26:U26"/>
    <mergeCell ref="C60:H60"/>
    <mergeCell ref="I73:U73"/>
    <mergeCell ref="J74:U74"/>
    <mergeCell ref="I71:U71"/>
    <mergeCell ref="I75:U75"/>
    <mergeCell ref="I28:U28"/>
    <mergeCell ref="I30:U30"/>
    <mergeCell ref="I32:U32"/>
    <mergeCell ref="I34:M34"/>
    <mergeCell ref="I118:M118"/>
    <mergeCell ref="I114:U114"/>
    <mergeCell ref="N36:U36"/>
    <mergeCell ref="C13:H13"/>
    <mergeCell ref="I83:M83"/>
    <mergeCell ref="I175:M175"/>
    <mergeCell ref="E176:H176"/>
    <mergeCell ref="E177:H177"/>
    <mergeCell ref="I177:M177"/>
    <mergeCell ref="I174:M174"/>
    <mergeCell ref="E178:H178"/>
    <mergeCell ref="I180:M180"/>
    <mergeCell ref="E173:H173"/>
    <mergeCell ref="I173:M173"/>
    <mergeCell ref="E174:H174"/>
    <mergeCell ref="E175:H175"/>
    <mergeCell ref="I38:U38"/>
    <mergeCell ref="I69:M69"/>
    <mergeCell ref="N69:U69"/>
    <mergeCell ref="I153:U153"/>
    <mergeCell ref="I178:M178"/>
    <mergeCell ref="C166:H166"/>
    <mergeCell ref="N120:U120"/>
    <mergeCell ref="E262:M262"/>
    <mergeCell ref="E263:M263"/>
    <mergeCell ref="D246:J246"/>
    <mergeCell ref="O240:R240"/>
    <mergeCell ref="E257:M257"/>
    <mergeCell ref="E258:M258"/>
    <mergeCell ref="E259:M259"/>
    <mergeCell ref="E260:M260"/>
    <mergeCell ref="N263:O263"/>
    <mergeCell ref="S246:U246"/>
    <mergeCell ref="S243:U243"/>
    <mergeCell ref="S244:U244"/>
    <mergeCell ref="I183:M183"/>
    <mergeCell ref="I168:M168"/>
    <mergeCell ref="I187:M187"/>
    <mergeCell ref="E193:J193"/>
    <mergeCell ref="I176:M176"/>
    <mergeCell ref="I36:M36"/>
    <mergeCell ref="I87:U87"/>
    <mergeCell ref="I81:U81"/>
    <mergeCell ref="C109:H109"/>
    <mergeCell ref="K241:N241"/>
    <mergeCell ref="K242:N242"/>
    <mergeCell ref="E198:J198"/>
    <mergeCell ref="E209:H209"/>
    <mergeCell ref="I202:M202"/>
    <mergeCell ref="I200:M200"/>
    <mergeCell ref="C231:H231"/>
    <mergeCell ref="E235:H235"/>
    <mergeCell ref="I209:M209"/>
    <mergeCell ref="I234:M234"/>
    <mergeCell ref="L197:O197"/>
    <mergeCell ref="P197:Q197"/>
    <mergeCell ref="E202:G202"/>
    <mergeCell ref="J207:U207"/>
    <mergeCell ref="I206:M206"/>
    <mergeCell ref="K197:K198"/>
    <mergeCell ref="S241:U241"/>
    <mergeCell ref="S242:U242"/>
    <mergeCell ref="L198:O198"/>
    <mergeCell ref="S239:U239"/>
    <mergeCell ref="I219:M219"/>
    <mergeCell ref="K245:N245"/>
    <mergeCell ref="O245:R245"/>
    <mergeCell ref="K244:N244"/>
    <mergeCell ref="O243:R243"/>
    <mergeCell ref="O244:R244"/>
    <mergeCell ref="K240:N240"/>
    <mergeCell ref="O239:R239"/>
    <mergeCell ref="K239:N239"/>
    <mergeCell ref="E244:J244"/>
    <mergeCell ref="E245:J245"/>
    <mergeCell ref="I217:M217"/>
    <mergeCell ref="E218:H218"/>
    <mergeCell ref="I218:M218"/>
    <mergeCell ref="E219:H219"/>
    <mergeCell ref="E220:H220"/>
    <mergeCell ref="E221:H221"/>
    <mergeCell ref="I220:M220"/>
    <mergeCell ref="E371:U371"/>
    <mergeCell ref="N259:O259"/>
    <mergeCell ref="N260:O260"/>
    <mergeCell ref="N262:O262"/>
    <mergeCell ref="E261:M261"/>
    <mergeCell ref="N278:O278"/>
    <mergeCell ref="N269:O269"/>
    <mergeCell ref="N270:O270"/>
    <mergeCell ref="N267:O267"/>
    <mergeCell ref="N261:O261"/>
    <mergeCell ref="E264:M264"/>
    <mergeCell ref="E265:M265"/>
    <mergeCell ref="E266:M266"/>
    <mergeCell ref="E267:M267"/>
    <mergeCell ref="F276:M276"/>
    <mergeCell ref="F277:M277"/>
    <mergeCell ref="F278:M278"/>
    <mergeCell ref="E286:M286"/>
    <mergeCell ref="N265:O265"/>
    <mergeCell ref="N266:O266"/>
    <mergeCell ref="N255:O255"/>
    <mergeCell ref="K243:N243"/>
    <mergeCell ref="N283:O283"/>
    <mergeCell ref="N284:O284"/>
    <mergeCell ref="N285:O285"/>
    <mergeCell ref="N286:O286"/>
    <mergeCell ref="N257:O257"/>
    <mergeCell ref="N273:O273"/>
    <mergeCell ref="N264:O264"/>
    <mergeCell ref="N268:O268"/>
    <mergeCell ref="N258:O258"/>
    <mergeCell ref="N279:O279"/>
    <mergeCell ref="N274:O274"/>
    <mergeCell ref="N275:O275"/>
    <mergeCell ref="N276:O276"/>
    <mergeCell ref="E280:M280"/>
    <mergeCell ref="S299:U301"/>
    <mergeCell ref="Q331:R351"/>
    <mergeCell ref="S331:U351"/>
    <mergeCell ref="F315:J315"/>
    <mergeCell ref="C294:I294"/>
    <mergeCell ref="F316:J316"/>
    <mergeCell ref="E299:E301"/>
    <mergeCell ref="F299:J299"/>
    <mergeCell ref="N287:O287"/>
    <mergeCell ref="N288:O288"/>
    <mergeCell ref="L299:L301"/>
    <mergeCell ref="M299:P301"/>
    <mergeCell ref="Q299:R301"/>
    <mergeCell ref="S326:U326"/>
    <mergeCell ref="F300:J300"/>
    <mergeCell ref="F301:J301"/>
    <mergeCell ref="E302:E316"/>
    <mergeCell ref="F302:J302"/>
    <mergeCell ref="L302:L316"/>
    <mergeCell ref="D297:U297"/>
    <mergeCell ref="M298:P298"/>
    <mergeCell ref="Q298:R298"/>
    <mergeCell ref="S298:U298"/>
    <mergeCell ref="E288:M288"/>
  </mergeCells>
  <phoneticPr fontId="5"/>
  <conditionalFormatting sqref="I20:M20">
    <cfRule type="expression" dxfId="114" priority="115" stopIfTrue="1">
      <formula>TRIM($I20)=""</formula>
    </cfRule>
  </conditionalFormatting>
  <conditionalFormatting sqref="I22:U22">
    <cfRule type="expression" dxfId="113" priority="114" stopIfTrue="1">
      <formula>AND(TRIM($I22)&lt;&gt;"", OR(ISERROR(FIND("@"&amp;LEFT($I22,3)&amp;"@", 都道府県3))=FALSE, ISERROR(FIND("@"&amp;LEFT($I22,4)&amp;"@",都道府県4))=FALSE))=FALSE</formula>
    </cfRule>
  </conditionalFormatting>
  <conditionalFormatting sqref="I24:U24">
    <cfRule type="expression" dxfId="112" priority="113" stopIfTrue="1">
      <formula>TRIM($I24)=""</formula>
    </cfRule>
  </conditionalFormatting>
  <conditionalFormatting sqref="I26:U26">
    <cfRule type="expression" dxfId="111" priority="112" stopIfTrue="1">
      <formula>TRIM($I26)=""</formula>
    </cfRule>
  </conditionalFormatting>
  <conditionalFormatting sqref="I28:U28">
    <cfRule type="expression" dxfId="110" priority="111" stopIfTrue="1">
      <formula>TRIM($I28)=""</formula>
    </cfRule>
  </conditionalFormatting>
  <conditionalFormatting sqref="I30:U30">
    <cfRule type="expression" dxfId="109" priority="110" stopIfTrue="1">
      <formula>TRIM($I30)=""</formula>
    </cfRule>
  </conditionalFormatting>
  <conditionalFormatting sqref="I32:U32">
    <cfRule type="expression" dxfId="108" priority="109" stopIfTrue="1">
      <formula>TRIM($I32)=""</formula>
    </cfRule>
  </conditionalFormatting>
  <conditionalFormatting sqref="I34:M34">
    <cfRule type="expression" dxfId="107" priority="108" stopIfTrue="1">
      <formula>NOT(AND(TRIM($I34)&lt;&gt;"",ISNUMBER(VALUE(SUBSTITUTE($I34,"-","")))))</formula>
    </cfRule>
  </conditionalFormatting>
  <conditionalFormatting sqref="I36:M36">
    <cfRule type="expression" dxfId="106" priority="107" stopIfTrue="1">
      <formula>AND(TRIM($I36)&lt;&gt;"",NOT(ISNUMBER(VALUE(SUBSTITUTE($I36,"-","")))))</formula>
    </cfRule>
  </conditionalFormatting>
  <conditionalFormatting sqref="I40:M40">
    <cfRule type="expression" dxfId="105" priority="106" stopIfTrue="1">
      <formula>AND($I40&lt;&gt;"一致する", $I40&lt;&gt;"一致しない")</formula>
    </cfRule>
  </conditionalFormatting>
  <conditionalFormatting sqref="I63:M63">
    <cfRule type="expression" dxfId="104" priority="105" stopIfTrue="1">
      <formula>AND($I63&lt;&gt;"しない", $I63&lt;&gt;"する")</formula>
    </cfRule>
  </conditionalFormatting>
  <conditionalFormatting sqref="I69:M69">
    <cfRule type="expression" dxfId="103" priority="104" stopIfTrue="1">
      <formula>OR(AND($I63="する",TRIM($I69)=""),AND($I63="しない",NOT(ISBLANK($I69))))</formula>
    </cfRule>
  </conditionalFormatting>
  <conditionalFormatting sqref="I71:U71">
    <cfRule type="expression" dxfId="102" priority="103" stopIfTrue="1">
      <formula>OR(AND($I63="する",AND($I71&lt;&gt;"", OR(ISERROR(FIND("@"&amp;LEFT($I71,3)&amp;"@", 都道府県3))=FALSE, ISERROR(FIND("@"&amp;LEFT($I71,4)&amp;"@",都道府県4))=FALSE))=FALSE),AND($I63="しない",NOT(ISBLANK($I71))))</formula>
    </cfRule>
  </conditionalFormatting>
  <conditionalFormatting sqref="I73:U73">
    <cfRule type="expression" dxfId="101" priority="102" stopIfTrue="1">
      <formula>OR(AND($I63="する",TRIM($I73)=""),AND($I63="しない",NOT(ISBLANK($I73))))</formula>
    </cfRule>
  </conditionalFormatting>
  <conditionalFormatting sqref="I75:U75">
    <cfRule type="expression" dxfId="100" priority="101" stopIfTrue="1">
      <formula>OR(AND($I63="する",TRIM($I75)=""),AND($I63="しない",NOT(ISBLANK($I75))))</formula>
    </cfRule>
  </conditionalFormatting>
  <conditionalFormatting sqref="I77:U77">
    <cfRule type="expression" dxfId="99" priority="100" stopIfTrue="1">
      <formula>OR(AND($I63="する",TRIM($I77)=""),AND($I63="しない",NOT(ISBLANK($I77))))</formula>
    </cfRule>
  </conditionalFormatting>
  <conditionalFormatting sqref="I79:U79">
    <cfRule type="expression" dxfId="98" priority="99" stopIfTrue="1">
      <formula>OR(AND($I63="する",TRIM($I79)=""),AND($I63="しない",NOT(ISBLANK($I79))))</formula>
    </cfRule>
  </conditionalFormatting>
  <conditionalFormatting sqref="I81:U81">
    <cfRule type="expression" dxfId="97" priority="98" stopIfTrue="1">
      <formula>OR(AND($I63="する",TRIM($I81)=""),AND($I63="しない",NOT(ISBLANK($I81))))</formula>
    </cfRule>
  </conditionalFormatting>
  <conditionalFormatting sqref="I83:M83">
    <cfRule type="expression" dxfId="96" priority="97" stopIfTrue="1">
      <formula>OR(AND($I63="する",NOT(AND(TRIM($I83)&lt;&gt;"",ISNUMBER(VALUE(SUBSTITUTE($I83,"-","")))))), AND($I63="しない",NOT(ISBLANK($I83))))</formula>
    </cfRule>
  </conditionalFormatting>
  <conditionalFormatting sqref="I85:M85">
    <cfRule type="expression" dxfId="95" priority="96" stopIfTrue="1">
      <formula>OR(AND($I63="する",AND(TRIM($I85)&lt;&gt;"",NOT(ISNUMBER(VALUE(SUBSTITUTE($I85,"-","")))))), AND($I63="しない",NOT(ISBLANK($I85))))</formula>
    </cfRule>
  </conditionalFormatting>
  <conditionalFormatting sqref="I87:U87">
    <cfRule type="expression" dxfId="94" priority="95" stopIfTrue="1">
      <formula>AND($I63="しない",NOT(ISBLANK($I87)))</formula>
    </cfRule>
  </conditionalFormatting>
  <conditionalFormatting sqref="I118:M118">
    <cfRule type="expression" dxfId="93" priority="94" stopIfTrue="1">
      <formula>AND(TRIM($I118)&lt;&gt;"",NOT(ISNUMBER(VALUE(SUBSTITUTE($I118,"-","")))))</formula>
    </cfRule>
  </conditionalFormatting>
  <conditionalFormatting sqref="I120:M120">
    <cfRule type="expression" dxfId="92" priority="93" stopIfTrue="1">
      <formula>AND(TRIM($I120)&lt;&gt;"",NOT(ISNUMBER(VALUE(SUBSTITUTE($I120,"-","")))))</formula>
    </cfRule>
  </conditionalFormatting>
  <conditionalFormatting sqref="I149:M149">
    <cfRule type="expression" dxfId="91" priority="92" stopIfTrue="1">
      <formula>AND($I149&lt;&gt;"しない", $I149&lt;&gt;"する")</formula>
    </cfRule>
  </conditionalFormatting>
  <conditionalFormatting sqref="I151:M151">
    <cfRule type="expression" dxfId="90" priority="91" stopIfTrue="1">
      <formula>AND($I149="する",TRIM($I151)="")</formula>
    </cfRule>
  </conditionalFormatting>
  <conditionalFormatting sqref="I153:U153">
    <cfRule type="expression" dxfId="89" priority="90" stopIfTrue="1">
      <formula>AND($I149="する",TRIM($I153)="")</formula>
    </cfRule>
  </conditionalFormatting>
  <conditionalFormatting sqref="I157:U157">
    <cfRule type="expression" dxfId="88" priority="89" stopIfTrue="1">
      <formula>AND($I149="する",TRIM($I157)="")</formula>
    </cfRule>
  </conditionalFormatting>
  <conditionalFormatting sqref="I159:M159">
    <cfRule type="expression" dxfId="87" priority="88" stopIfTrue="1">
      <formula>AND($I149="する",NOT(AND(TRIM($I159)&lt;&gt;"",ISNUMBER(VALUE(SUBSTITUTE($I159,"-",""))))))</formula>
    </cfRule>
  </conditionalFormatting>
  <conditionalFormatting sqref="I161:M161">
    <cfRule type="expression" dxfId="86" priority="87" stopIfTrue="1">
      <formula>AND($I149="する",AND(TRIM($I161)&lt;&gt;"",NOT(ISNUMBER(VALUE(SUBSTITUTE($I161,"-",""))))))</formula>
    </cfRule>
  </conditionalFormatting>
  <conditionalFormatting sqref="K194">
    <cfRule type="expression" dxfId="85" priority="86" stopIfTrue="1">
      <formula>$A193&lt;&gt;0</formula>
    </cfRule>
  </conditionalFormatting>
  <conditionalFormatting sqref="K195">
    <cfRule type="expression" dxfId="84" priority="85" stopIfTrue="1">
      <formula>$A193&lt;&gt;0</formula>
    </cfRule>
  </conditionalFormatting>
  <conditionalFormatting sqref="L195:O195">
    <cfRule type="expression" dxfId="83" priority="84" stopIfTrue="1">
      <formula>$A195&lt;&gt;0</formula>
    </cfRule>
  </conditionalFormatting>
  <conditionalFormatting sqref="K196">
    <cfRule type="expression" dxfId="82" priority="83" stopIfTrue="1">
      <formula>$A193&lt;&gt;0</formula>
    </cfRule>
  </conditionalFormatting>
  <conditionalFormatting sqref="L196:O196">
    <cfRule type="expression" dxfId="81" priority="82" stopIfTrue="1">
      <formula>$A196&lt;&gt;0</formula>
    </cfRule>
  </conditionalFormatting>
  <conditionalFormatting sqref="K197:K198">
    <cfRule type="expression" dxfId="80" priority="81" stopIfTrue="1">
      <formula>$A193&lt;&gt;0</formula>
    </cfRule>
  </conditionalFormatting>
  <conditionalFormatting sqref="L197:O197">
    <cfRule type="expression" dxfId="79" priority="80" stopIfTrue="1">
      <formula>AND($A197&lt;&gt;0,TRIM($L197)="")</formula>
    </cfRule>
  </conditionalFormatting>
  <conditionalFormatting sqref="P197:Q197">
    <cfRule type="expression" dxfId="78" priority="79" stopIfTrue="1">
      <formula>AND($A197&lt;&gt;0,TRIM($P197)="")</formula>
    </cfRule>
  </conditionalFormatting>
  <conditionalFormatting sqref="K299">
    <cfRule type="expression" dxfId="77" priority="78" stopIfTrue="1">
      <formula>希望&lt;&gt;0</formula>
    </cfRule>
  </conditionalFormatting>
  <conditionalFormatting sqref="K300">
    <cfRule type="expression" dxfId="76" priority="77" stopIfTrue="1">
      <formula>希望&lt;&gt;0</formula>
    </cfRule>
  </conditionalFormatting>
  <conditionalFormatting sqref="K301">
    <cfRule type="expression" dxfId="75" priority="76" stopIfTrue="1">
      <formula>希望&lt;&gt;0</formula>
    </cfRule>
  </conditionalFormatting>
  <conditionalFormatting sqref="K302">
    <cfRule type="expression" dxfId="74" priority="75" stopIfTrue="1">
      <formula>希望&lt;&gt;0</formula>
    </cfRule>
  </conditionalFormatting>
  <conditionalFormatting sqref="K303">
    <cfRule type="expression" dxfId="73" priority="74" stopIfTrue="1">
      <formula>希望&lt;&gt;0</formula>
    </cfRule>
  </conditionalFormatting>
  <conditionalFormatting sqref="K304">
    <cfRule type="expression" dxfId="72" priority="73" stopIfTrue="1">
      <formula>希望&lt;&gt;0</formula>
    </cfRule>
  </conditionalFormatting>
  <conditionalFormatting sqref="K305">
    <cfRule type="expression" dxfId="71" priority="72" stopIfTrue="1">
      <formula>希望&lt;&gt;0</formula>
    </cfRule>
  </conditionalFormatting>
  <conditionalFormatting sqref="K306">
    <cfRule type="expression" dxfId="70" priority="71" stopIfTrue="1">
      <formula>希望&lt;&gt;0</formula>
    </cfRule>
  </conditionalFormatting>
  <conditionalFormatting sqref="K307">
    <cfRule type="expression" dxfId="69" priority="70" stopIfTrue="1">
      <formula>希望&lt;&gt;0</formula>
    </cfRule>
  </conditionalFormatting>
  <conditionalFormatting sqref="K308">
    <cfRule type="expression" dxfId="68" priority="69" stopIfTrue="1">
      <formula>希望&lt;&gt;0</formula>
    </cfRule>
  </conditionalFormatting>
  <conditionalFormatting sqref="K309">
    <cfRule type="expression" dxfId="67" priority="68" stopIfTrue="1">
      <formula>希望&lt;&gt;0</formula>
    </cfRule>
  </conditionalFormatting>
  <conditionalFormatting sqref="K310">
    <cfRule type="expression" dxfId="66" priority="67" stopIfTrue="1">
      <formula>希望&lt;&gt;0</formula>
    </cfRule>
  </conditionalFormatting>
  <conditionalFormatting sqref="K311">
    <cfRule type="expression" dxfId="65" priority="66" stopIfTrue="1">
      <formula>希望&lt;&gt;0</formula>
    </cfRule>
  </conditionalFormatting>
  <conditionalFormatting sqref="K312">
    <cfRule type="expression" dxfId="64" priority="65" stopIfTrue="1">
      <formula>希望&lt;&gt;0</formula>
    </cfRule>
  </conditionalFormatting>
  <conditionalFormatting sqref="K313">
    <cfRule type="expression" dxfId="63" priority="64" stopIfTrue="1">
      <formula>希望&lt;&gt;0</formula>
    </cfRule>
  </conditionalFormatting>
  <conditionalFormatting sqref="K314">
    <cfRule type="expression" dxfId="62" priority="63" stopIfTrue="1">
      <formula>希望&lt;&gt;0</formula>
    </cfRule>
  </conditionalFormatting>
  <conditionalFormatting sqref="K315">
    <cfRule type="expression" dxfId="61" priority="62" stopIfTrue="1">
      <formula>希望&lt;&gt;0</formula>
    </cfRule>
  </conditionalFormatting>
  <conditionalFormatting sqref="K316">
    <cfRule type="expression" dxfId="60" priority="61" stopIfTrue="1">
      <formula>希望&lt;&gt;0</formula>
    </cfRule>
  </conditionalFormatting>
  <conditionalFormatting sqref="K317">
    <cfRule type="expression" dxfId="59" priority="60" stopIfTrue="1">
      <formula>希望&lt;&gt;0</formula>
    </cfRule>
  </conditionalFormatting>
  <conditionalFormatting sqref="K318">
    <cfRule type="expression" dxfId="58" priority="59" stopIfTrue="1">
      <formula>希望&lt;&gt;0</formula>
    </cfRule>
  </conditionalFormatting>
  <conditionalFormatting sqref="K319">
    <cfRule type="expression" dxfId="57" priority="58" stopIfTrue="1">
      <formula>希望&lt;&gt;0</formula>
    </cfRule>
  </conditionalFormatting>
  <conditionalFormatting sqref="K320">
    <cfRule type="expression" dxfId="56" priority="57" stopIfTrue="1">
      <formula>希望&lt;&gt;0</formula>
    </cfRule>
  </conditionalFormatting>
  <conditionalFormatting sqref="K321">
    <cfRule type="expression" dxfId="55" priority="56" stopIfTrue="1">
      <formula>希望&lt;&gt;0</formula>
    </cfRule>
  </conditionalFormatting>
  <conditionalFormatting sqref="K322">
    <cfRule type="expression" dxfId="54" priority="55" stopIfTrue="1">
      <formula>希望&lt;&gt;0</formula>
    </cfRule>
  </conditionalFormatting>
  <conditionalFormatting sqref="K323">
    <cfRule type="expression" dxfId="53" priority="54" stopIfTrue="1">
      <formula>希望&lt;&gt;0</formula>
    </cfRule>
  </conditionalFormatting>
  <conditionalFormatting sqref="K324">
    <cfRule type="expression" dxfId="52" priority="53" stopIfTrue="1">
      <formula>希望&lt;&gt;0</formula>
    </cfRule>
  </conditionalFormatting>
  <conditionalFormatting sqref="K325">
    <cfRule type="expression" dxfId="51" priority="52" stopIfTrue="1">
      <formula>希望&lt;&gt;0</formula>
    </cfRule>
  </conditionalFormatting>
  <conditionalFormatting sqref="K326">
    <cfRule type="expression" dxfId="50" priority="51" stopIfTrue="1">
      <formula>希望&lt;&gt;0</formula>
    </cfRule>
  </conditionalFormatting>
  <conditionalFormatting sqref="K327:K328">
    <cfRule type="expression" dxfId="49" priority="50" stopIfTrue="1">
      <formula>希望&lt;&gt;0</formula>
    </cfRule>
  </conditionalFormatting>
  <conditionalFormatting sqref="K329">
    <cfRule type="expression" dxfId="48" priority="49" stopIfTrue="1">
      <formula>希望&lt;&gt;0</formula>
    </cfRule>
  </conditionalFormatting>
  <conditionalFormatting sqref="K330">
    <cfRule type="expression" dxfId="47" priority="48" stopIfTrue="1">
      <formula>希望&lt;&gt;0</formula>
    </cfRule>
  </conditionalFormatting>
  <conditionalFormatting sqref="K331">
    <cfRule type="expression" dxfId="46" priority="47" stopIfTrue="1">
      <formula>希望&lt;&gt;0</formula>
    </cfRule>
  </conditionalFormatting>
  <conditionalFormatting sqref="K333">
    <cfRule type="expression" dxfId="45" priority="46" stopIfTrue="1">
      <formula>希望&lt;&gt;0</formula>
    </cfRule>
  </conditionalFormatting>
  <conditionalFormatting sqref="K334">
    <cfRule type="expression" dxfId="44" priority="45" stopIfTrue="1">
      <formula>希望&lt;&gt;0</formula>
    </cfRule>
  </conditionalFormatting>
  <conditionalFormatting sqref="K335">
    <cfRule type="expression" dxfId="43" priority="44" stopIfTrue="1">
      <formula>希望&lt;&gt;0</formula>
    </cfRule>
  </conditionalFormatting>
  <conditionalFormatting sqref="K336">
    <cfRule type="expression" dxfId="42" priority="43" stopIfTrue="1">
      <formula>希望&lt;&gt;0</formula>
    </cfRule>
  </conditionalFormatting>
  <conditionalFormatting sqref="K337">
    <cfRule type="expression" dxfId="41" priority="42" stopIfTrue="1">
      <formula>希望&lt;&gt;0</formula>
    </cfRule>
  </conditionalFormatting>
  <conditionalFormatting sqref="K338">
    <cfRule type="expression" dxfId="40" priority="41" stopIfTrue="1">
      <formula>希望&lt;&gt;0</formula>
    </cfRule>
  </conditionalFormatting>
  <conditionalFormatting sqref="K339">
    <cfRule type="expression" dxfId="39" priority="40" stopIfTrue="1">
      <formula>希望&lt;&gt;0</formula>
    </cfRule>
  </conditionalFormatting>
  <conditionalFormatting sqref="K340">
    <cfRule type="expression" dxfId="38" priority="39" stopIfTrue="1">
      <formula>希望&lt;&gt;0</formula>
    </cfRule>
  </conditionalFormatting>
  <conditionalFormatting sqref="K341">
    <cfRule type="expression" dxfId="37" priority="38" stopIfTrue="1">
      <formula>希望&lt;&gt;0</formula>
    </cfRule>
  </conditionalFormatting>
  <conditionalFormatting sqref="K342">
    <cfRule type="expression" dxfId="36" priority="37" stopIfTrue="1">
      <formula>希望&lt;&gt;0</formula>
    </cfRule>
  </conditionalFormatting>
  <conditionalFormatting sqref="K343">
    <cfRule type="expression" dxfId="35" priority="36" stopIfTrue="1">
      <formula>希望&lt;&gt;0</formula>
    </cfRule>
  </conditionalFormatting>
  <conditionalFormatting sqref="K344">
    <cfRule type="expression" dxfId="34" priority="35" stopIfTrue="1">
      <formula>希望&lt;&gt;0</formula>
    </cfRule>
  </conditionalFormatting>
  <conditionalFormatting sqref="K345">
    <cfRule type="expression" dxfId="33" priority="34" stopIfTrue="1">
      <formula>希望&lt;&gt;0</formula>
    </cfRule>
  </conditionalFormatting>
  <conditionalFormatting sqref="K346">
    <cfRule type="expression" dxfId="32" priority="33" stopIfTrue="1">
      <formula>希望&lt;&gt;0</formula>
    </cfRule>
  </conditionalFormatting>
  <conditionalFormatting sqref="K347">
    <cfRule type="expression" dxfId="31" priority="32" stopIfTrue="1">
      <formula>希望&lt;&gt;0</formula>
    </cfRule>
  </conditionalFormatting>
  <conditionalFormatting sqref="K348">
    <cfRule type="expression" dxfId="30" priority="31" stopIfTrue="1">
      <formula>希望&lt;&gt;0</formula>
    </cfRule>
  </conditionalFormatting>
  <conditionalFormatting sqref="K349">
    <cfRule type="expression" dxfId="29" priority="30" stopIfTrue="1">
      <formula>希望&lt;&gt;0</formula>
    </cfRule>
  </conditionalFormatting>
  <conditionalFormatting sqref="K350">
    <cfRule type="expression" dxfId="28" priority="29" stopIfTrue="1">
      <formula>希望&lt;&gt;0</formula>
    </cfRule>
  </conditionalFormatting>
  <conditionalFormatting sqref="K351">
    <cfRule type="expression" dxfId="27" priority="28" stopIfTrue="1">
      <formula>希望&lt;&gt;0</formula>
    </cfRule>
  </conditionalFormatting>
  <conditionalFormatting sqref="K352">
    <cfRule type="expression" dxfId="26" priority="27" stopIfTrue="1">
      <formula>希望&lt;&gt;0</formula>
    </cfRule>
  </conditionalFormatting>
  <conditionalFormatting sqref="K353">
    <cfRule type="expression" dxfId="25" priority="26" stopIfTrue="1">
      <formula>希望&lt;&gt;0</formula>
    </cfRule>
  </conditionalFormatting>
  <conditionalFormatting sqref="K354">
    <cfRule type="expression" dxfId="24" priority="25" stopIfTrue="1">
      <formula>希望&lt;&gt;0</formula>
    </cfRule>
  </conditionalFormatting>
  <conditionalFormatting sqref="K355">
    <cfRule type="expression" dxfId="23" priority="24" stopIfTrue="1">
      <formula>希望&lt;&gt;0</formula>
    </cfRule>
  </conditionalFormatting>
  <conditionalFormatting sqref="K356">
    <cfRule type="expression" dxfId="22" priority="23" stopIfTrue="1">
      <formula>希望&lt;&gt;0</formula>
    </cfRule>
  </conditionalFormatting>
  <conditionalFormatting sqref="K357">
    <cfRule type="expression" dxfId="21" priority="22" stopIfTrue="1">
      <formula>希望&lt;&gt;0</formula>
    </cfRule>
  </conditionalFormatting>
  <conditionalFormatting sqref="K358">
    <cfRule type="expression" dxfId="20" priority="21" stopIfTrue="1">
      <formula>希望&lt;&gt;0</formula>
    </cfRule>
  </conditionalFormatting>
  <conditionalFormatting sqref="K359">
    <cfRule type="expression" dxfId="19" priority="20" stopIfTrue="1">
      <formula>希望&lt;&gt;0</formula>
    </cfRule>
  </conditionalFormatting>
  <conditionalFormatting sqref="K360">
    <cfRule type="expression" dxfId="18" priority="19" stopIfTrue="1">
      <formula>希望&lt;&gt;0</formula>
    </cfRule>
  </conditionalFormatting>
  <conditionalFormatting sqref="Q299:R301">
    <cfRule type="expression" dxfId="17" priority="18" stopIfTrue="1">
      <formula>AND(COUNTIF($K299:$K301,"○")&gt;0, TRIM($Q299)="")</formula>
    </cfRule>
  </conditionalFormatting>
  <conditionalFormatting sqref="S299:U301">
    <cfRule type="expression" dxfId="16" priority="17" stopIfTrue="1">
      <formula>AND(COUNTIF($K299:$K301,"○")&gt;0, $S299="")</formula>
    </cfRule>
  </conditionalFormatting>
  <conditionalFormatting sqref="Q302:R302">
    <cfRule type="expression" dxfId="15" priority="16" stopIfTrue="1">
      <formula>AND($K302="○",TRIM($Q302)="")</formula>
    </cfRule>
  </conditionalFormatting>
  <conditionalFormatting sqref="S302:U302">
    <cfRule type="expression" dxfId="14" priority="15" stopIfTrue="1">
      <formula>AND($K302="○",$S302="")</formula>
    </cfRule>
  </conditionalFormatting>
  <conditionalFormatting sqref="Q317:R317">
    <cfRule type="expression" dxfId="13" priority="14" stopIfTrue="1">
      <formula>AND($K317="○",$L317="○",TRIM($Q317)="")</formula>
    </cfRule>
  </conditionalFormatting>
  <conditionalFormatting sqref="S317:U317">
    <cfRule type="expression" dxfId="12" priority="13" stopIfTrue="1">
      <formula>AND($K317="○",$L317="○",$S317="")</formula>
    </cfRule>
  </conditionalFormatting>
  <conditionalFormatting sqref="Q318:R325">
    <cfRule type="expression" dxfId="11" priority="12" stopIfTrue="1">
      <formula>AND(SUMPRODUCT(($K318:$K325&gt;="○")*($L318:$L325="○"))&gt;0,TRIM($Q318)="")</formula>
    </cfRule>
  </conditionalFormatting>
  <conditionalFormatting sqref="S318:U325">
    <cfRule type="expression" dxfId="10" priority="11" stopIfTrue="1">
      <formula>AND(SUMPRODUCT(($K318:$K325&gt;="○")*($L318:$L325="○"))&gt;0,$S318="")</formula>
    </cfRule>
  </conditionalFormatting>
  <conditionalFormatting sqref="Q326:R326">
    <cfRule type="expression" dxfId="9" priority="10" stopIfTrue="1">
      <formula>AND($K326="○",TRIM($Q326)="")</formula>
    </cfRule>
  </conditionalFormatting>
  <conditionalFormatting sqref="S326:U326">
    <cfRule type="expression" dxfId="8" priority="9" stopIfTrue="1">
      <formula>AND($K326="○",$S326="")</formula>
    </cfRule>
  </conditionalFormatting>
  <conditionalFormatting sqref="Q327:R327">
    <cfRule type="expression" dxfId="7" priority="8" stopIfTrue="1">
      <formula>AND($K327="○",$L327="○",TRIM($Q327)="")</formula>
    </cfRule>
  </conditionalFormatting>
  <conditionalFormatting sqref="S327:U327">
    <cfRule type="expression" dxfId="6" priority="7" stopIfTrue="1">
      <formula>AND($K327="○",$L327="○",$S327="")</formula>
    </cfRule>
  </conditionalFormatting>
  <conditionalFormatting sqref="Q328:R328">
    <cfRule type="expression" dxfId="5" priority="6" stopIfTrue="1">
      <formula>AND($K327="○",$L328="○",TRIM($Q328)="")</formula>
    </cfRule>
  </conditionalFormatting>
  <conditionalFormatting sqref="S328:U328">
    <cfRule type="expression" dxfId="4" priority="5" stopIfTrue="1">
      <formula>AND($K327="○",$L328="○",$S328="")</formula>
    </cfRule>
  </conditionalFormatting>
  <conditionalFormatting sqref="Q331:R351">
    <cfRule type="expression" dxfId="3" priority="4" stopIfTrue="1">
      <formula>AND(SUMPRODUCT(($K331:$K351&gt;="○")*($L331:$L351="○"))&gt;0,TRIM($Q331)="")</formula>
    </cfRule>
  </conditionalFormatting>
  <conditionalFormatting sqref="S331:U351">
    <cfRule type="expression" dxfId="2" priority="3" stopIfTrue="1">
      <formula>AND(SUMPRODUCT(($K331:$K351&gt;="○")*($L331:$L351="○"))&gt;0,$S331="")</formula>
    </cfRule>
  </conditionalFormatting>
  <conditionalFormatting sqref="E371:U371">
    <cfRule type="expression" dxfId="1" priority="2" stopIfTrue="1">
      <formula>AND($K329="○",TRIM($E371)="")</formula>
    </cfRule>
  </conditionalFormatting>
  <conditionalFormatting sqref="E374:U374">
    <cfRule type="expression" dxfId="0" priority="1" stopIfTrue="1">
      <formula>AND($K330="○",TRIM($E374)="")</formula>
    </cfRule>
  </conditionalFormatting>
  <dataValidations count="248">
    <dataValidation type="whole" imeMode="halfAlpha" allowBlank="1" showInputMessage="1" showErrorMessage="1" error="7桁の数字を入力してください" sqref="I20:M20" xr:uid="{877F35B8-9BFF-45FE-B859-9A7FB25E076D}">
      <formula1>0</formula1>
      <formula2>9999999</formula2>
    </dataValidation>
    <dataValidation errorStyle="warning" imeMode="hiragana" allowBlank="1" showInputMessage="1" showErrorMessage="1" sqref="I22:U22" xr:uid="{997160A6-BB75-4929-A2AD-577E9B69C19D}"/>
    <dataValidation errorStyle="warning" imeMode="fullKatakana" allowBlank="1" showInputMessage="1" showErrorMessage="1" sqref="I24:U24" xr:uid="{3031EDC4-2017-4C19-8C99-796DE68AB797}"/>
    <dataValidation errorStyle="warning" imeMode="hiragana" allowBlank="1" showInputMessage="1" showErrorMessage="1" sqref="I26:U26" xr:uid="{BBFB5C70-613F-48DF-AFE8-B7B894796D0C}"/>
    <dataValidation errorStyle="warning" imeMode="hiragana" allowBlank="1" showInputMessage="1" showErrorMessage="1" sqref="I28:U28" xr:uid="{A8C92E7F-0112-405F-BEC2-0D5C2C2BB4A8}"/>
    <dataValidation errorStyle="warning" imeMode="fullKatakana" allowBlank="1" showInputMessage="1" showErrorMessage="1" sqref="I30:U30" xr:uid="{A69C68D3-6BED-4135-849C-C0F8C8FC0D4F}"/>
    <dataValidation errorStyle="warning" imeMode="hiragana" allowBlank="1" showInputMessage="1" showErrorMessage="1" sqref="I32:U32" xr:uid="{40F6E866-31A2-4E67-817D-20C0F99F239E}"/>
    <dataValidation errorStyle="warning" imeMode="halfAlpha" allowBlank="1" showInputMessage="1" showErrorMessage="1" sqref="I34:M34" xr:uid="{74EA8D88-870C-4E32-8CC1-13F96EB94FF6}"/>
    <dataValidation errorStyle="warning" imeMode="halfAlpha" allowBlank="1" showInputMessage="1" showErrorMessage="1" sqref="I36:M36" xr:uid="{153ED38C-36CC-4E00-9A2B-4A0E677D4724}"/>
    <dataValidation errorStyle="warning" imeMode="halfAlpha" allowBlank="1" showInputMessage="1" showErrorMessage="1" sqref="I38:U38" xr:uid="{6F3BC3AE-25DF-4273-8E6B-3D32B2F16193}"/>
    <dataValidation type="list" imeMode="halfAlpha" allowBlank="1" showInputMessage="1" showErrorMessage="1" error="リストから選択してください" sqref="I40:M40" xr:uid="{2447637E-5CC6-4A7B-86C4-222AEAB4CC1B}">
      <formula1>"一致する,一致しない"</formula1>
    </dataValidation>
    <dataValidation type="list" imeMode="halfAlpha" allowBlank="1" showInputMessage="1" showErrorMessage="1" error="リストから選択してください" sqref="I63:M63" xr:uid="{FD5BC00B-4675-452E-87E8-8CA86633BA15}">
      <formula1>"しない,する"</formula1>
    </dataValidation>
    <dataValidation type="whole" imeMode="halfAlpha" allowBlank="1" showInputMessage="1" showErrorMessage="1" error="7桁の数字を入力してください" sqref="I69:M69" xr:uid="{CF28AF3D-9CCB-4778-800E-B7AD78B7B560}">
      <formula1>0</formula1>
      <formula2>9999999</formula2>
    </dataValidation>
    <dataValidation errorStyle="warning" imeMode="hiragana" allowBlank="1" showInputMessage="1" showErrorMessage="1" sqref="I71:U71" xr:uid="{9D287EDA-64C9-47F9-829C-1609273B1F70}"/>
    <dataValidation errorStyle="warning" imeMode="fullKatakana" allowBlank="1" showInputMessage="1" showErrorMessage="1" sqref="I73:U73" xr:uid="{3E16EADE-ED6B-4714-99AD-752336A3AC8B}"/>
    <dataValidation errorStyle="warning" imeMode="hiragana" allowBlank="1" showInputMessage="1" showErrorMessage="1" sqref="I75:U75" xr:uid="{92F63863-FA85-4811-8435-9A81B4B8A05F}"/>
    <dataValidation errorStyle="warning" imeMode="hiragana" allowBlank="1" showInputMessage="1" showErrorMessage="1" sqref="I77:U77" xr:uid="{1BBC74DD-9118-4270-97F4-4BC7EF4F7584}"/>
    <dataValidation errorStyle="warning" imeMode="fullKatakana" allowBlank="1" showInputMessage="1" showErrorMessage="1" sqref="I79:U79" xr:uid="{766D8580-A60F-42D6-8112-052634505826}"/>
    <dataValidation errorStyle="warning" imeMode="hiragana" allowBlank="1" showInputMessage="1" showErrorMessage="1" sqref="I81:U81" xr:uid="{681831CD-04E0-48A6-A5F0-B8749350ED13}"/>
    <dataValidation errorStyle="warning" imeMode="halfAlpha" allowBlank="1" showInputMessage="1" showErrorMessage="1" sqref="I83:M83" xr:uid="{3B26BF91-B539-4747-B6D5-5445E2B94094}"/>
    <dataValidation errorStyle="warning" imeMode="halfAlpha" allowBlank="1" showInputMessage="1" showErrorMessage="1" sqref="I85:M85" xr:uid="{3AA4E184-3CA9-429B-8D8B-EBDE7CEDE6A6}"/>
    <dataValidation errorStyle="warning" imeMode="halfAlpha" allowBlank="1" showInputMessage="1" showErrorMessage="1" sqref="I87:U87" xr:uid="{EDB97A90-8D78-4BC4-B60B-7D561DB61C85}"/>
    <dataValidation errorStyle="warning" imeMode="hiragana" allowBlank="1" showInputMessage="1" showErrorMessage="1" sqref="I112:U112" xr:uid="{842705D7-385B-48DC-A6D0-D31E42E585A3}"/>
    <dataValidation errorStyle="warning" imeMode="fullKatakana" allowBlank="1" showInputMessage="1" showErrorMessage="1" sqref="I114:U114" xr:uid="{AF72F6BC-00B8-48D3-99BA-45DA6B9B665E}"/>
    <dataValidation errorStyle="warning" imeMode="hiragana" allowBlank="1" showInputMessage="1" showErrorMessage="1" sqref="I116:U116" xr:uid="{8A8F6AD5-D796-4EE5-A0B0-0ABB5B528F4C}"/>
    <dataValidation errorStyle="warning" imeMode="halfAlpha" allowBlank="1" showInputMessage="1" showErrorMessage="1" sqref="I118:M118" xr:uid="{E04D46A5-9525-4EB2-A706-B7312EDB30F3}"/>
    <dataValidation errorStyle="warning" imeMode="halfAlpha" allowBlank="1" showInputMessage="1" showErrorMessage="1" sqref="P118:Q118" xr:uid="{1CF5D05A-9757-43F7-B483-E88EA67FA307}"/>
    <dataValidation errorStyle="warning" imeMode="halfAlpha" allowBlank="1" showInputMessage="1" showErrorMessage="1" sqref="I120:M120" xr:uid="{BF2A5032-9321-474E-B030-65C478489B15}"/>
    <dataValidation errorStyle="warning" imeMode="halfAlpha" allowBlank="1" showInputMessage="1" showErrorMessage="1" sqref="I122:U122" xr:uid="{3DB8D2B4-2906-4246-BF12-BB03F82E0788}"/>
    <dataValidation type="list" imeMode="halfAlpha" allowBlank="1" showInputMessage="1" showErrorMessage="1" error="リストから選択してください" sqref="I149:M149" xr:uid="{6C0432CC-AC07-4B53-93CE-0DFAF3A4F36E}">
      <formula1>"しない,する"</formula1>
    </dataValidation>
    <dataValidation type="whole" imeMode="halfAlpha" allowBlank="1" showInputMessage="1" showErrorMessage="1" error="7桁の数字を入力してください" sqref="I151:M151" xr:uid="{D33B87E5-DCE6-49FD-BF7C-B50E451BFC9B}">
      <formula1>0</formula1>
      <formula2>9999999</formula2>
    </dataValidation>
    <dataValidation errorStyle="warning" imeMode="hiragana" allowBlank="1" showInputMessage="1" showErrorMessage="1" sqref="I153:U153" xr:uid="{91D2BFA6-6D2D-4934-86D1-715442E1C5CD}"/>
    <dataValidation errorStyle="warning" imeMode="fullKatakana" allowBlank="1" showInputMessage="1" showErrorMessage="1" sqref="I155:U155" xr:uid="{DF8314A2-140D-4CE9-A103-399B0D2BE152}"/>
    <dataValidation errorStyle="warning" imeMode="hiragana" allowBlank="1" showInputMessage="1" showErrorMessage="1" sqref="I157:U157" xr:uid="{8F3F80A1-A3EC-4480-833B-A69DA400F197}"/>
    <dataValidation errorStyle="warning" imeMode="halfAlpha" allowBlank="1" showInputMessage="1" showErrorMessage="1" sqref="I159:M159" xr:uid="{BA5CBA0E-DF76-4CE0-B4E2-74A78E669D4B}"/>
    <dataValidation errorStyle="warning" imeMode="halfAlpha" allowBlank="1" showInputMessage="1" showErrorMessage="1" sqref="I161:M161" xr:uid="{1666EED2-E810-4EBA-ADED-22F339F0BFAD}"/>
    <dataValidation type="list" imeMode="halfAlpha" allowBlank="1" showInputMessage="1" showErrorMessage="1" error="リストから選択してください" sqref="I168:M168" xr:uid="{981F8BDB-6C52-4912-A0BB-3F7A2AAD4947}">
      <formula1>"新規,更新,　"</formula1>
    </dataValidation>
    <dataValidation type="list" imeMode="halfAlpha" allowBlank="1" showInputMessage="1" showErrorMessage="1" error="リストから選択してください" sqref="I170:M170" xr:uid="{D38DF367-9207-49F5-B904-6DB062B2B65B}">
      <formula1>"課税業者,免税業者,　"</formula1>
    </dataValidation>
    <dataValidation type="whole" imeMode="halfAlpha" allowBlank="1" showInputMessage="1" showErrorMessage="1" error="有効な数字を入力してください。10兆円以上になる場合は、9,999,999,999と入力してください" sqref="I174:M174" xr:uid="{ED8DED4F-C0FE-49E6-9166-9ADF80A8BBA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75:M175" xr:uid="{C5878FBB-3F94-481F-A688-CC476EA4411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76:M176" xr:uid="{691DEE45-D39F-442D-9188-D8F430DAEB5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77:M177" xr:uid="{8673D9A6-3FEB-4B41-BEC9-AE5A7A96487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80:M180" xr:uid="{9CB4FDA5-C6B2-4558-9095-487F3473CA4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83:M183" xr:uid="{FE2589B2-8787-4B28-B695-CCB0C65A3BE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86:M186" xr:uid="{1525538F-F137-4E6D-9DE0-05CA190E889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87:M187" xr:uid="{C281F2D3-143F-403A-976E-2C9A97C3FCE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88:M188" xr:uid="{5F514EC8-8998-420E-AD78-A7AAE125D70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89:M189" xr:uid="{7175DFAF-D306-46E1-8EFA-BAF35C7533FE}">
      <formula1>-9999999999</formula1>
      <formula2>9999999999</formula2>
    </dataValidation>
    <dataValidation type="list" imeMode="halfAlpha" allowBlank="1" showInputMessage="1" showErrorMessage="1" error="リストから選択してください" sqref="K194" xr:uid="{6BAC66A5-2B6E-4B51-9B74-A56DE530C9FF}">
      <formula1>"○,　"</formula1>
    </dataValidation>
    <dataValidation type="list" imeMode="halfAlpha" allowBlank="1" showInputMessage="1" showErrorMessage="1" error="リストから選択してください" sqref="K195" xr:uid="{4D3CAC25-740F-4BD8-B48E-B561E007C7E9}">
      <formula1>"○,　"</formula1>
    </dataValidation>
    <dataValidation errorStyle="warning" imeMode="hiragana" allowBlank="1" showInputMessage="1" showErrorMessage="1" sqref="L195:O195" xr:uid="{BF15E8EB-8556-48CC-9361-756D0231A6D5}"/>
    <dataValidation type="list" imeMode="halfAlpha" allowBlank="1" showInputMessage="1" showErrorMessage="1" error="リストから選択してください" sqref="K196" xr:uid="{C2AA1CE7-4350-42B6-ABB6-15C3FAC99281}">
      <formula1>"○,　"</formula1>
    </dataValidation>
    <dataValidation errorStyle="warning" imeMode="hiragana" allowBlank="1" showInputMessage="1" showErrorMessage="1" sqref="L196:O196" xr:uid="{F9B0BCA1-CF9B-4CB0-9412-16C252890626}"/>
    <dataValidation type="list" imeMode="halfAlpha" allowBlank="1" showInputMessage="1" showErrorMessage="1" error="リストから選択してください" sqref="K197:K198" xr:uid="{580F91FC-5662-493B-A8AD-98D856536CDA}">
      <formula1>"○,　"</formula1>
    </dataValidation>
    <dataValidation errorStyle="warning" imeMode="hiragana" allowBlank="1" showInputMessage="1" showErrorMessage="1" sqref="L197:O197" xr:uid="{E3EFB10C-EC33-48ED-B6F9-25D697B1EE28}"/>
    <dataValidation type="whole" imeMode="halfAlpha" allowBlank="1" showInputMessage="1" showErrorMessage="1" error="有効な数字を入力してください" sqref="P197:Q197" xr:uid="{44EA6F91-A321-461B-87AD-918F46E4E612}">
      <formula1>0</formula1>
      <formula2>100</formula2>
    </dataValidation>
    <dataValidation errorStyle="warning" imeMode="hiragana" allowBlank="1" showInputMessage="1" showErrorMessage="1" sqref="L198:O198" xr:uid="{C857E23B-D33A-4E7E-96DB-9207255C4767}"/>
    <dataValidation type="whole" imeMode="halfAlpha" allowBlank="1" showInputMessage="1" showErrorMessage="1" error="有効な数字を入力してください" sqref="P198:Q198" xr:uid="{8B594833-4BB0-4897-A30E-04D6EA751D4E}">
      <formula1>0</formula1>
      <formula2>100</formula2>
    </dataValidation>
    <dataValidation errorStyle="warning" imeMode="hiragana" allowBlank="1" showInputMessage="1" showErrorMessage="1" sqref="I200:M200" xr:uid="{4395AA67-FEFB-46AE-B32B-C04F14560AB7}"/>
    <dataValidation type="date" imeMode="halfAlpha" allowBlank="1" showInputMessage="1" showErrorMessage="1" error="有効な日付を入力してください" sqref="I202:M202" xr:uid="{E0DFD531-2173-4DAC-B432-451666415F62}">
      <formula1>92</formula1>
      <formula2>73415</formula2>
    </dataValidation>
    <dataValidation type="date" imeMode="halfAlpha" allowBlank="1" showInputMessage="1" showErrorMessage="1" error="有効な日付を入力してください" sqref="O202:R202" xr:uid="{0BB992A8-2434-440A-8ED0-9756B0300DA8}">
      <formula1>92</formula1>
      <formula2>73415</formula2>
    </dataValidation>
    <dataValidation type="date" imeMode="halfAlpha" allowBlank="1" showInputMessage="1" showErrorMessage="1" error="有効な日付を入力してください" sqref="I204:M204" xr:uid="{2CF3D940-093B-4208-9411-DBB2C3E19245}">
      <formula1>92</formula1>
      <formula2>73415</formula2>
    </dataValidation>
    <dataValidation type="whole" imeMode="halfAlpha" allowBlank="1" showInputMessage="1" showErrorMessage="1" error="有効な数字を入力してください" sqref="I206:M206" xr:uid="{6F4F5ECC-21AB-442D-88AF-A9F45020964F}">
      <formula1>0</formula1>
      <formula2>9999999999</formula2>
    </dataValidation>
    <dataValidation type="whole" imeMode="halfAlpha" allowBlank="1" showInputMessage="1" showErrorMessage="1" error="有効な数字を入力してください" sqref="I209:M209" xr:uid="{C476CDB2-0DD5-433A-9188-0163D5829225}">
      <formula1>0</formula1>
      <formula2>9999999999</formula2>
    </dataValidation>
    <dataValidation type="whole" imeMode="halfAlpha" allowBlank="1" showInputMessage="1" showErrorMessage="1" error="有効な数字を入力してください" sqref="I210:M210" xr:uid="{75CF8EC6-8CD3-4776-AE69-5E6E542F5AB4}">
      <formula1>0</formula1>
      <formula2>9999999999</formula2>
    </dataValidation>
    <dataValidation type="whole" imeMode="halfAlpha" allowBlank="1" showInputMessage="1" showErrorMessage="1" error="有効な数字を入力してください" sqref="I211:M211" xr:uid="{D063CD98-9FE6-43CC-9A5F-5FEA9AD75D0F}">
      <formula1>0</formula1>
      <formula2>9999999999</formula2>
    </dataValidation>
    <dataValidation type="whole" imeMode="halfAlpha" allowBlank="1" showInputMessage="1" showErrorMessage="1" error="有効な数字を入力してください" sqref="I213:M213" xr:uid="{6DB3E800-B4F8-48AC-B19B-59B291CDE7A3}">
      <formula1>0</formula1>
      <formula2>9999999999</formula2>
    </dataValidation>
    <dataValidation type="list" imeMode="halfAlpha" allowBlank="1" showInputMessage="1" showErrorMessage="1" error="リストから選択してください" sqref="I218:M218" xr:uid="{A93178B8-B55A-4E8B-83CF-1CEE69D1B205}">
      <formula1>"有,無,　"</formula1>
    </dataValidation>
    <dataValidation type="list" imeMode="halfAlpha" allowBlank="1" showInputMessage="1" showErrorMessage="1" error="リストから選択してください" sqref="I219:M219" xr:uid="{36AB5295-0028-48B6-A206-EC511D0D001E}">
      <formula1>"有,無,　"</formula1>
    </dataValidation>
    <dataValidation type="list" imeMode="halfAlpha" allowBlank="1" showInputMessage="1" showErrorMessage="1" error="リストから選択してください" sqref="I220:M220" xr:uid="{955FEF7A-ECD0-4B21-831B-F3F7D5F02931}">
      <formula1>"有,無,　"</formula1>
    </dataValidation>
    <dataValidation type="list" imeMode="halfAlpha" allowBlank="1" showInputMessage="1" showErrorMessage="1" error="リストから選択してください" sqref="I221:M221" xr:uid="{B09912D0-A4B1-4693-9628-40F18A107170}">
      <formula1>"有,無,　"</formula1>
    </dataValidation>
    <dataValidation errorStyle="warning" imeMode="hiragana" allowBlank="1" showInputMessage="1" showErrorMessage="1" sqref="E225:U225" xr:uid="{BBDDE3BC-D1AD-4185-9B27-C91C09FA54B7}"/>
    <dataValidation errorStyle="warning" imeMode="hiragana" allowBlank="1" showInputMessage="1" showErrorMessage="1" sqref="E226:U226" xr:uid="{C973E5F1-335D-43B3-B45F-C9C1F624A47E}"/>
    <dataValidation type="date" imeMode="halfAlpha" allowBlank="1" showInputMessage="1" showErrorMessage="1" error="有効な日付を入力してください" sqref="I234:M234" xr:uid="{218AA60C-0913-4B11-BB28-FFF6395E5881}">
      <formula1>92</formula1>
      <formula2>73415</formula2>
    </dataValidation>
    <dataValidation type="date" imeMode="halfAlpha" allowBlank="1" showInputMessage="1" showErrorMessage="1" error="有効な日付を入力してください" sqref="O234:Q234" xr:uid="{8A2AA485-CCD3-4F03-9133-F663FDA31214}">
      <formula1>92</formula1>
      <formula2>73415</formula2>
    </dataValidation>
    <dataValidation type="date" imeMode="halfAlpha" allowBlank="1" showInputMessage="1" showErrorMessage="1" error="有効な日付を入力してください" sqref="I236:M236" xr:uid="{B5CC2447-C0B0-454F-AF97-AA64AE1FB200}">
      <formula1>92</formula1>
      <formula2>73415</formula2>
    </dataValidation>
    <dataValidation type="date" imeMode="halfAlpha" allowBlank="1" showInputMessage="1" showErrorMessage="1" error="有効な日付を入力してください" sqref="O236:Q236" xr:uid="{975FF9FC-6C5C-41A0-8808-1F40665FD274}">
      <formula1>92</formula1>
      <formula2>73415</formula2>
    </dataValidation>
    <dataValidation type="whole" imeMode="halfAlpha" allowBlank="1" showInputMessage="1" showErrorMessage="1" error="有効な数字を入力してください。10兆円以上になる場合は、9,999,999,999と入力してください" sqref="K240:N240" xr:uid="{5C8FBA36-4D58-4DDE-9763-3F43867A166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40:R240" xr:uid="{F89726E4-A364-46F3-B97E-5AF067955D0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40:U240" xr:uid="{7EC42940-1909-49E7-990D-B4E882718FC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41:N241" xr:uid="{1885868E-1B00-4B0E-95B7-514794E75DF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41:R241" xr:uid="{1CDCEA75-6E6A-4956-B45A-278A4A5DA30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41:U241" xr:uid="{75F814B0-1569-4CAC-897D-437212F2436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42:N242" xr:uid="{8EF19052-9E2B-4DD2-983E-BB6DC424095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42:R242" xr:uid="{3620BA00-9C7B-4643-BE13-60BDE461E68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42:U242" xr:uid="{99B50BDE-2F93-4CD2-86FB-AEC245B91CB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43:N243" xr:uid="{56F7C895-4F99-471C-8FF4-AEF909E31BA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43:R243" xr:uid="{A14B325E-B1E6-4B16-ADF9-800A369F734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43:U243" xr:uid="{5C6211B5-8640-41BE-8213-E8838C87312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44:N244" xr:uid="{87CF456F-19D5-4FF7-85EA-4ABC4D2BF1B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44:R244" xr:uid="{44D428AE-58BB-4F39-9C2B-F9C1BCEC537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44:U244" xr:uid="{F9819BA1-EC37-4293-8AA2-19FBDFF18E6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45:N245" xr:uid="{5509D42A-2675-4DCE-B7AD-5B01772CA48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45:R245" xr:uid="{93061CF7-6D2C-48B6-B6C4-58B66402C74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45:U245" xr:uid="{388CE08A-3EC3-4762-8A5D-039737B44CBC}">
      <formula1>-9999999999</formula1>
      <formula2>9999999999</formula2>
    </dataValidation>
    <dataValidation type="whole" imeMode="halfAlpha" allowBlank="1" showInputMessage="1" showErrorMessage="1" error="有効な数字を入力してください" sqref="N255:O255" xr:uid="{B64750F8-EEE4-43BB-9CB2-1A1EDB58FEF0}">
      <formula1>0</formula1>
      <formula2>9999999999</formula2>
    </dataValidation>
    <dataValidation type="whole" imeMode="halfAlpha" allowBlank="1" showInputMessage="1" showErrorMessage="1" error="有効な数字を入力してください" sqref="N256:O256" xr:uid="{FB425187-64FC-4F54-B1F2-C93684C18038}">
      <formula1>0</formula1>
      <formula2>9999999999</formula2>
    </dataValidation>
    <dataValidation type="whole" imeMode="halfAlpha" allowBlank="1" showInputMessage="1" showErrorMessage="1" error="有効な数字を入力してください" sqref="N257:O257" xr:uid="{5AFE84FA-3A8A-4AFD-9434-701D57217069}">
      <formula1>0</formula1>
      <formula2>9999999999</formula2>
    </dataValidation>
    <dataValidation type="whole" imeMode="halfAlpha" allowBlank="1" showInputMessage="1" showErrorMessage="1" error="有効な数字を入力してください" sqref="N258:O258" xr:uid="{EA581274-ED4E-46D7-B5F7-079DC722C066}">
      <formula1>0</formula1>
      <formula2>9999999999</formula2>
    </dataValidation>
    <dataValidation type="whole" imeMode="halfAlpha" allowBlank="1" showInputMessage="1" showErrorMessage="1" error="有効な数字を入力してください" sqref="N259:O259" xr:uid="{37487FE9-069D-4EA2-871B-729AF874A526}">
      <formula1>0</formula1>
      <formula2>9999999999</formula2>
    </dataValidation>
    <dataValidation type="whole" imeMode="halfAlpha" allowBlank="1" showInputMessage="1" showErrorMessage="1" error="有効な数字を入力してください" sqref="N260:O260" xr:uid="{AA1C70B4-D02A-4915-B2DA-949D26DB9F48}">
      <formula1>0</formula1>
      <formula2>9999999999</formula2>
    </dataValidation>
    <dataValidation type="whole" imeMode="halfAlpha" allowBlank="1" showInputMessage="1" showErrorMessage="1" error="有効な数字を入力してください" sqref="N261:O261" xr:uid="{4CB0AFCA-2CB7-47D0-AEF6-1EC2C54F617D}">
      <formula1>0</formula1>
      <formula2>9999999999</formula2>
    </dataValidation>
    <dataValidation type="whole" imeMode="halfAlpha" allowBlank="1" showInputMessage="1" showErrorMessage="1" error="有効な数字を入力してください" sqref="N262:O262" xr:uid="{24F989E4-01E4-4928-9927-6071C560D3FD}">
      <formula1>0</formula1>
      <formula2>9999999999</formula2>
    </dataValidation>
    <dataValidation type="whole" imeMode="halfAlpha" allowBlank="1" showInputMessage="1" showErrorMessage="1" error="有効な数字を入力してください" sqref="N263:O263" xr:uid="{A5EA4B7D-7BF3-4652-AB3E-B5DBF8994233}">
      <formula1>0</formula1>
      <formula2>9999999999</formula2>
    </dataValidation>
    <dataValidation type="whole" imeMode="halfAlpha" allowBlank="1" showInputMessage="1" showErrorMessage="1" error="有効な数字を入力してください" sqref="N264:O264" xr:uid="{CAC1183C-03A3-4FAC-98E1-22823CBC7607}">
      <formula1>0</formula1>
      <formula2>9999999999</formula2>
    </dataValidation>
    <dataValidation type="whole" imeMode="halfAlpha" allowBlank="1" showInputMessage="1" showErrorMessage="1" error="有効な数字を入力してください" sqref="N265:O265" xr:uid="{098B586A-41A6-4868-83AD-B3D2635ABE4D}">
      <formula1>0</formula1>
      <formula2>9999999999</formula2>
    </dataValidation>
    <dataValidation type="whole" imeMode="halfAlpha" allowBlank="1" showInputMessage="1" showErrorMessage="1" error="有効な数字を入力してください" sqref="N266:O266" xr:uid="{59F95321-7356-49E6-80D8-49EF3691CE74}">
      <formula1>0</formula1>
      <formula2>9999999999</formula2>
    </dataValidation>
    <dataValidation type="whole" imeMode="halfAlpha" allowBlank="1" showInputMessage="1" showErrorMessage="1" error="有効な数字を入力してください" sqref="N267:O267" xr:uid="{9E8BC93B-9428-4B67-B06E-7DA7B73BE9B3}">
      <formula1>0</formula1>
      <formula2>9999999999</formula2>
    </dataValidation>
    <dataValidation type="whole" imeMode="halfAlpha" allowBlank="1" showInputMessage="1" showErrorMessage="1" error="有効な数字を入力してください" sqref="N268:O268" xr:uid="{9AC1472D-E5B2-4FBC-89ED-3A8A13F90C36}">
      <formula1>0</formula1>
      <formula2>9999999999</formula2>
    </dataValidation>
    <dataValidation type="whole" imeMode="halfAlpha" allowBlank="1" showInputMessage="1" showErrorMessage="1" error="有効な数字を入力してください" sqref="N269:O269" xr:uid="{ABA50499-BABB-4EBD-BB32-8D999E355EEC}">
      <formula1>0</formula1>
      <formula2>9999999999</formula2>
    </dataValidation>
    <dataValidation type="whole" imeMode="halfAlpha" allowBlank="1" showInputMessage="1" showErrorMessage="1" error="有効な数字を入力してください" sqref="N270:O270" xr:uid="{6A8BB29F-4B26-45AB-8AFC-8D52A61672BF}">
      <formula1>0</formula1>
      <formula2>9999999999</formula2>
    </dataValidation>
    <dataValidation type="whole" imeMode="halfAlpha" allowBlank="1" showInputMessage="1" showErrorMessage="1" error="有効な数字を入力してください" sqref="N271:O271" xr:uid="{273BC103-FCB3-41F6-BB64-13EA0BD06DCA}">
      <formula1>0</formula1>
      <formula2>9999999999</formula2>
    </dataValidation>
    <dataValidation type="whole" imeMode="halfAlpha" allowBlank="1" showInputMessage="1" showErrorMessage="1" error="有効な数字を入力してください" sqref="N272:O272" xr:uid="{7C6C3584-10F0-459F-A9E6-450F495745B9}">
      <formula1>0</formula1>
      <formula2>9999999999</formula2>
    </dataValidation>
    <dataValidation type="whole" imeMode="halfAlpha" allowBlank="1" showInputMessage="1" showErrorMessage="1" error="有効な数字を入力してください" sqref="N273:O273" xr:uid="{CBEA4E43-C69C-46C0-878C-7EFB48CCAB16}">
      <formula1>0</formula1>
      <formula2>9999999999</formula2>
    </dataValidation>
    <dataValidation type="whole" imeMode="halfAlpha" allowBlank="1" showInputMessage="1" showErrorMessage="1" error="有効な数字を入力してください" sqref="N274:O274" xr:uid="{8FFD1C4A-6B19-4E0A-8921-4A265EB1A2A2}">
      <formula1>0</formula1>
      <formula2>9999999999</formula2>
    </dataValidation>
    <dataValidation type="whole" imeMode="halfAlpha" allowBlank="1" showInputMessage="1" showErrorMessage="1" error="有効な数字を入力してください" sqref="N275:O275" xr:uid="{1F627D0E-3368-4BDE-9F65-217BF0B59358}">
      <formula1>0</formula1>
      <formula2>9999999999</formula2>
    </dataValidation>
    <dataValidation type="whole" imeMode="halfAlpha" allowBlank="1" showInputMessage="1" showErrorMessage="1" error="有効な数字を入力してください" sqref="N276:O276" xr:uid="{0F336AB9-132A-418F-9FEE-E7C2DB5B0365}">
      <formula1>0</formula1>
      <formula2>9999999999</formula2>
    </dataValidation>
    <dataValidation type="whole" imeMode="halfAlpha" allowBlank="1" showInputMessage="1" showErrorMessage="1" error="有効な数字を入力してください" sqref="N277:O277" xr:uid="{650FBCC0-5364-4735-B9F5-0B40729CC731}">
      <formula1>0</formula1>
      <formula2>9999999999</formula2>
    </dataValidation>
    <dataValidation type="whole" imeMode="halfAlpha" allowBlank="1" showInputMessage="1" showErrorMessage="1" error="有効な数字を入力してください" sqref="N278:O278" xr:uid="{5BB15E22-CE3D-441C-89F2-44A15628C01D}">
      <formula1>0</formula1>
      <formula2>9999999999</formula2>
    </dataValidation>
    <dataValidation type="whole" imeMode="halfAlpha" allowBlank="1" showInputMessage="1" showErrorMessage="1" error="有効な数字を入力してください" sqref="N279:O279" xr:uid="{34F00DED-53FE-455C-B4BD-AE4AE2D41F6D}">
      <formula1>0</formula1>
      <formula2>9999999999</formula2>
    </dataValidation>
    <dataValidation type="whole" imeMode="halfAlpha" allowBlank="1" showInputMessage="1" showErrorMessage="1" error="有効な数字を入力してください" sqref="N280:O280" xr:uid="{208B2882-7861-43B8-9A51-6C8B6CE7ED01}">
      <formula1>0</formula1>
      <formula2>9999999999</formula2>
    </dataValidation>
    <dataValidation type="whole" imeMode="halfAlpha" allowBlank="1" showInputMessage="1" showErrorMessage="1" error="有効な数字を入力してください" sqref="N281:O281" xr:uid="{86EA1D2D-A2C6-476B-9D1A-F03D37BA2477}">
      <formula1>0</formula1>
      <formula2>9999999999</formula2>
    </dataValidation>
    <dataValidation type="whole" imeMode="halfAlpha" allowBlank="1" showInputMessage="1" showErrorMessage="1" error="有効な数字を入力してください" sqref="N282:O282" xr:uid="{23C73B3D-E781-449C-B65B-A01B23248790}">
      <formula1>0</formula1>
      <formula2>9999999999</formula2>
    </dataValidation>
    <dataValidation type="whole" imeMode="halfAlpha" allowBlank="1" showInputMessage="1" showErrorMessage="1" error="有効な数字を入力してください" sqref="N283:O283" xr:uid="{242FF720-E98F-4FDE-97D6-C2CBD5D26B11}">
      <formula1>0</formula1>
      <formula2>9999999999</formula2>
    </dataValidation>
    <dataValidation type="whole" imeMode="halfAlpha" allowBlank="1" showInputMessage="1" showErrorMessage="1" error="有効な数字を入力してください" sqref="N284:O284" xr:uid="{D121E85D-1224-421A-9955-54B1F038EA3C}">
      <formula1>0</formula1>
      <formula2>9999999999</formula2>
    </dataValidation>
    <dataValidation type="whole" imeMode="halfAlpha" allowBlank="1" showInputMessage="1" showErrorMessage="1" error="有効な数字を入力してください" sqref="N285:O285" xr:uid="{67FD7437-0E82-4A0A-8324-87F7B4FAB362}">
      <formula1>0</formula1>
      <formula2>9999999999</formula2>
    </dataValidation>
    <dataValidation type="whole" imeMode="halfAlpha" allowBlank="1" showInputMessage="1" showErrorMessage="1" error="有効な数字を入力してください" sqref="N286:O286" xr:uid="{EFEC54D5-A2C7-4912-B93B-27FCD99C3F90}">
      <formula1>0</formula1>
      <formula2>9999999999</formula2>
    </dataValidation>
    <dataValidation type="whole" imeMode="halfAlpha" allowBlank="1" showInputMessage="1" showErrorMessage="1" error="有効な数字を入力してください" sqref="N287:O287" xr:uid="{6ADAF689-030A-40D0-8FA9-7EF7E19D0793}">
      <formula1>0</formula1>
      <formula2>9999999999</formula2>
    </dataValidation>
    <dataValidation type="whole" imeMode="halfAlpha" allowBlank="1" showInputMessage="1" showErrorMessage="1" error="有効な数字を入力してください" sqref="N288:O288" xr:uid="{55AC1C9B-0758-405D-A0BA-A144436A12C7}">
      <formula1>0</formula1>
      <formula2>9999999999</formula2>
    </dataValidation>
    <dataValidation type="whole" imeMode="halfAlpha" allowBlank="1" showInputMessage="1" showErrorMessage="1" error="有効な数字を入力してください" sqref="N289:O289" xr:uid="{897D2EDB-6D45-4567-8323-2307775D3030}">
      <formula1>0</formula1>
      <formula2>9999999999</formula2>
    </dataValidation>
    <dataValidation type="list" imeMode="halfAlpha" allowBlank="1" showInputMessage="1" showErrorMessage="1" error="リストから選択してください" sqref="K299" xr:uid="{CBEE4109-4158-4A76-A31D-B5A56E145194}">
      <formula1>"○,　"</formula1>
    </dataValidation>
    <dataValidation type="list" imeMode="halfAlpha" allowBlank="1" showInputMessage="1" showErrorMessage="1" error="リストから選択してください" sqref="K300" xr:uid="{0DA19528-B33C-4B8B-86F8-E488A1E8DAA3}">
      <formula1>"○,　"</formula1>
    </dataValidation>
    <dataValidation type="list" imeMode="halfAlpha" allowBlank="1" showInputMessage="1" showErrorMessage="1" error="リストから選択してください" sqref="K301" xr:uid="{AC419FB6-52AC-44D1-8A25-86067A8EEB53}">
      <formula1>"○,　"</formula1>
    </dataValidation>
    <dataValidation type="list" imeMode="halfAlpha" allowBlank="1" showInputMessage="1" showErrorMessage="1" error="リストから選択してください" sqref="K302" xr:uid="{D08682DF-9AD5-423D-84B6-D7D1CBDA052D}">
      <formula1>"○,　"</formula1>
    </dataValidation>
    <dataValidation type="list" imeMode="halfAlpha" allowBlank="1" showInputMessage="1" showErrorMessage="1" error="リストから選択してください" sqref="K303" xr:uid="{B2EB47A7-3972-4DBE-BE39-B42E8992DD43}">
      <formula1>"○,　"</formula1>
    </dataValidation>
    <dataValidation type="list" imeMode="halfAlpha" allowBlank="1" showInputMessage="1" showErrorMessage="1" error="リストから選択してください" sqref="K304" xr:uid="{34FD82BA-FEC5-448F-9423-99A6DBC5D498}">
      <formula1>"○,　"</formula1>
    </dataValidation>
    <dataValidation type="list" imeMode="halfAlpha" allowBlank="1" showInputMessage="1" showErrorMessage="1" error="リストから選択してください" sqref="K305" xr:uid="{709875C3-C627-447F-A7D3-0467474D3F8F}">
      <formula1>"○,　"</formula1>
    </dataValidation>
    <dataValidation type="list" imeMode="halfAlpha" allowBlank="1" showInputMessage="1" showErrorMessage="1" error="リストから選択してください" sqref="K306" xr:uid="{D5B47D12-3E03-4228-A9F5-763C36E6DDF9}">
      <formula1>"○,　"</formula1>
    </dataValidation>
    <dataValidation type="list" imeMode="halfAlpha" allowBlank="1" showInputMessage="1" showErrorMessage="1" error="リストから選択してください" sqref="K307" xr:uid="{87BC3914-CD06-42C3-B3EA-133DE86251F8}">
      <formula1>"○,　"</formula1>
    </dataValidation>
    <dataValidation type="list" imeMode="halfAlpha" allowBlank="1" showInputMessage="1" showErrorMessage="1" error="リストから選択してください" sqref="K308" xr:uid="{7BFAEBAB-1DE8-4991-9047-9B4A306DBA1A}">
      <formula1>"○,　"</formula1>
    </dataValidation>
    <dataValidation type="list" imeMode="halfAlpha" allowBlank="1" showInputMessage="1" showErrorMessage="1" error="リストから選択してください" sqref="K309" xr:uid="{EC6EACE4-F9C5-475F-8E82-E14071D63267}">
      <formula1>"○,　"</formula1>
    </dataValidation>
    <dataValidation type="list" imeMode="halfAlpha" allowBlank="1" showInputMessage="1" showErrorMessage="1" error="リストから選択してください" sqref="K310" xr:uid="{2C0550E1-A2C2-4A0B-ABBE-0917FF97275E}">
      <formula1>"○,　"</formula1>
    </dataValidation>
    <dataValidation type="list" imeMode="halfAlpha" allowBlank="1" showInputMessage="1" showErrorMessage="1" error="リストから選択してください" sqref="K311" xr:uid="{826D51DA-54E6-4279-B85D-90E91577E117}">
      <formula1>"○,　"</formula1>
    </dataValidation>
    <dataValidation type="list" imeMode="halfAlpha" allowBlank="1" showInputMessage="1" showErrorMessage="1" error="リストから選択してください" sqref="K312" xr:uid="{0124171A-FE79-4327-B6B7-96E0DF83A51B}">
      <formula1>"○,　"</formula1>
    </dataValidation>
    <dataValidation type="list" imeMode="halfAlpha" allowBlank="1" showInputMessage="1" showErrorMessage="1" error="リストから選択してください" sqref="K313" xr:uid="{8CA17C52-4A03-4C30-A480-C5244D147301}">
      <formula1>"○,　"</formula1>
    </dataValidation>
    <dataValidation type="list" imeMode="halfAlpha" allowBlank="1" showInputMessage="1" showErrorMessage="1" error="リストから選択してください" sqref="K314" xr:uid="{7953C4EF-0686-47F6-8B36-E100013CDFF6}">
      <formula1>"○,　"</formula1>
    </dataValidation>
    <dataValidation type="list" imeMode="halfAlpha" allowBlank="1" showInputMessage="1" showErrorMessage="1" error="リストから選択してください" sqref="K315" xr:uid="{A003F676-4097-4123-B0B4-4E55900B1778}">
      <formula1>"○,　"</formula1>
    </dataValidation>
    <dataValidation type="list" imeMode="halfAlpha" allowBlank="1" showInputMessage="1" showErrorMessage="1" error="リストから選択してください" sqref="K316" xr:uid="{551609C1-91EE-4055-A359-E8F3026EA2D0}">
      <formula1>"○,　"</formula1>
    </dataValidation>
    <dataValidation type="list" imeMode="halfAlpha" allowBlank="1" showInputMessage="1" showErrorMessage="1" error="リストから選択してください" sqref="K317" xr:uid="{4687012D-19DA-489F-B7D6-E9BD41780620}">
      <formula1>"○,　"</formula1>
    </dataValidation>
    <dataValidation type="list" imeMode="halfAlpha" allowBlank="1" showInputMessage="1" showErrorMessage="1" error="リストから選択してください" sqref="L317" xr:uid="{E0B64ED9-68A1-4884-9DB8-7B7DC5A60C85}">
      <formula1>"○,　"</formula1>
    </dataValidation>
    <dataValidation type="list" imeMode="halfAlpha" allowBlank="1" showInputMessage="1" showErrorMessage="1" error="リストから選択してください" sqref="K318" xr:uid="{4F228507-AED9-492A-ACD4-BBBEC2759E37}">
      <formula1>"○,　"</formula1>
    </dataValidation>
    <dataValidation type="list" imeMode="halfAlpha" allowBlank="1" showInputMessage="1" showErrorMessage="1" error="リストから選択してください" sqref="L318" xr:uid="{3E27EE74-885E-4E07-AF5C-EB7CB7094A92}">
      <formula1>"○,　"</formula1>
    </dataValidation>
    <dataValidation type="list" imeMode="halfAlpha" allowBlank="1" showInputMessage="1" showErrorMessage="1" error="リストから選択してください" sqref="K319" xr:uid="{5AB57022-B57A-42BF-A29E-CA703DAC58B5}">
      <formula1>"○,　"</formula1>
    </dataValidation>
    <dataValidation type="list" imeMode="halfAlpha" allowBlank="1" showInputMessage="1" showErrorMessage="1" error="リストから選択してください" sqref="L319" xr:uid="{CC1C2D4D-9B7F-4FA1-B41B-A23E14A13574}">
      <formula1>"○,　"</formula1>
    </dataValidation>
    <dataValidation type="list" imeMode="halfAlpha" allowBlank="1" showInputMessage="1" showErrorMessage="1" error="リストから選択してください" sqref="K320" xr:uid="{703B6547-DE90-4995-9B4D-D2F98BE7939F}">
      <formula1>"○,　"</formula1>
    </dataValidation>
    <dataValidation type="list" imeMode="halfAlpha" allowBlank="1" showInputMessage="1" showErrorMessage="1" error="リストから選択してください" sqref="L320" xr:uid="{87BA9E4F-268F-4FB9-A16B-221FAF470E7E}">
      <formula1>"○,　"</formula1>
    </dataValidation>
    <dataValidation type="list" imeMode="halfAlpha" allowBlank="1" showInputMessage="1" showErrorMessage="1" error="リストから選択してください" sqref="K321" xr:uid="{5D9A36C0-E028-49AB-9793-47C997104C19}">
      <formula1>"○,　"</formula1>
    </dataValidation>
    <dataValidation type="list" imeMode="halfAlpha" allowBlank="1" showInputMessage="1" showErrorMessage="1" error="リストから選択してください" sqref="L321" xr:uid="{79E81FFB-4435-47BF-B1EA-62B89208FAF6}">
      <formula1>"○,　"</formula1>
    </dataValidation>
    <dataValidation type="list" imeMode="halfAlpha" allowBlank="1" showInputMessage="1" showErrorMessage="1" error="リストから選択してください" sqref="K322" xr:uid="{DD78DBBA-84F7-411B-8BBA-F096AA15C430}">
      <formula1>"○,　"</formula1>
    </dataValidation>
    <dataValidation type="list" imeMode="halfAlpha" allowBlank="1" showInputMessage="1" showErrorMessage="1" error="リストから選択してください" sqref="L322" xr:uid="{5848B1D5-2531-4C20-85AD-E3C4DC713937}">
      <formula1>"○,　"</formula1>
    </dataValidation>
    <dataValidation type="list" imeMode="halfAlpha" allowBlank="1" showInputMessage="1" showErrorMessage="1" error="リストから選択してください" sqref="K323" xr:uid="{7C02959F-B89D-4AE8-8A35-46B19C60689B}">
      <formula1>"○,　"</formula1>
    </dataValidation>
    <dataValidation type="list" imeMode="halfAlpha" allowBlank="1" showInputMessage="1" showErrorMessage="1" error="リストから選択してください" sqref="L323" xr:uid="{2EEC392E-C344-4B3C-BE2F-AB75A19C7F5F}">
      <formula1>"○,　"</formula1>
    </dataValidation>
    <dataValidation type="list" imeMode="halfAlpha" allowBlank="1" showInputMessage="1" showErrorMessage="1" error="リストから選択してください" sqref="K324" xr:uid="{E41EB83C-3EC1-4365-98D6-C18AFCA4B0D1}">
      <formula1>"○,　"</formula1>
    </dataValidation>
    <dataValidation type="list" imeMode="halfAlpha" allowBlank="1" showInputMessage="1" showErrorMessage="1" error="リストから選択してください" sqref="L324" xr:uid="{DD853188-F36F-486C-ACDB-49B6BF2F1638}">
      <formula1>"○,　"</formula1>
    </dataValidation>
    <dataValidation type="list" imeMode="halfAlpha" allowBlank="1" showInputMessage="1" showErrorMessage="1" error="リストから選択してください" sqref="K325" xr:uid="{20AFEEC3-CBD7-4FB6-873D-858CC150CA41}">
      <formula1>"○,　"</formula1>
    </dataValidation>
    <dataValidation type="list" imeMode="halfAlpha" allowBlank="1" showInputMessage="1" showErrorMessage="1" error="リストから選択してください" sqref="L325" xr:uid="{921D2634-48CD-4D21-AB11-038B251D74A9}">
      <formula1>"○,　"</formula1>
    </dataValidation>
    <dataValidation type="list" imeMode="halfAlpha" allowBlank="1" showInputMessage="1" showErrorMessage="1" error="リストから選択してください" sqref="K326" xr:uid="{FDB4568C-358E-4DDB-9F76-70469396DE1C}">
      <formula1>"○,　"</formula1>
    </dataValidation>
    <dataValidation type="list" imeMode="halfAlpha" allowBlank="1" showInputMessage="1" showErrorMessage="1" error="リストから選択してください" sqref="L327" xr:uid="{0398BBA1-9312-4846-9F11-59DE096030E3}">
      <formula1>"○,　"</formula1>
    </dataValidation>
    <dataValidation type="list" imeMode="halfAlpha" allowBlank="1" showInputMessage="1" showErrorMessage="1" error="リストから選択してください" sqref="K327:K328" xr:uid="{D7DF26A0-DF6D-48AD-A822-7750214E5639}">
      <formula1>"○,　"</formula1>
    </dataValidation>
    <dataValidation type="list" imeMode="halfAlpha" allowBlank="1" showInputMessage="1" showErrorMessage="1" error="リストから選択してください" sqref="L328" xr:uid="{7D74E6EB-D5C7-464F-B978-C432D385A9EE}">
      <formula1>"○,　"</formula1>
    </dataValidation>
    <dataValidation type="list" imeMode="halfAlpha" allowBlank="1" showInputMessage="1" showErrorMessage="1" error="リストから選択してください" sqref="K329" xr:uid="{B7B4BB03-04AE-4531-AD92-9EAD1DF3554A}">
      <formula1>"○,　"</formula1>
    </dataValidation>
    <dataValidation type="list" imeMode="halfAlpha" allowBlank="1" showInputMessage="1" showErrorMessage="1" error="リストから選択してください" sqref="K330" xr:uid="{314D1276-05EF-4BE4-BB88-3640F37B6C70}">
      <formula1>"○,　"</formula1>
    </dataValidation>
    <dataValidation type="list" imeMode="halfAlpha" allowBlank="1" showInputMessage="1" showErrorMessage="1" error="リストから選択してください" sqref="K331" xr:uid="{2EC0168F-6C21-41F4-AA61-8BD2EF5B17E0}">
      <formula1>"○,　"</formula1>
    </dataValidation>
    <dataValidation type="list" imeMode="halfAlpha" allowBlank="1" showInputMessage="1" showErrorMessage="1" error="リストから選択してください" sqref="L331" xr:uid="{E4945B41-3F26-4E8F-A2C5-F659FA05DF3D}">
      <formula1>"○,　"</formula1>
    </dataValidation>
    <dataValidation type="list" imeMode="halfAlpha" allowBlank="1" showInputMessage="1" showErrorMessage="1" error="リストから選択してください" sqref="K333" xr:uid="{FE2DE57A-4B34-41D7-A3D5-6C83C69014E7}">
      <formula1>"○,　"</formula1>
    </dataValidation>
    <dataValidation type="list" imeMode="halfAlpha" allowBlank="1" showInputMessage="1" showErrorMessage="1" error="リストから選択してください" sqref="L333" xr:uid="{631ACFA5-7CFC-40B3-A1BB-77149D5F9482}">
      <formula1>"○,　"</formula1>
    </dataValidation>
    <dataValidation type="list" imeMode="halfAlpha" allowBlank="1" showInputMessage="1" showErrorMessage="1" error="リストから選択してください" sqref="K334" xr:uid="{250C34D5-642E-45BD-BB85-F7A5F9750C5E}">
      <formula1>"○,　"</formula1>
    </dataValidation>
    <dataValidation type="list" imeMode="halfAlpha" allowBlank="1" showInputMessage="1" showErrorMessage="1" error="リストから選択してください" sqref="L334" xr:uid="{BF235E8C-1104-4E05-9FCF-8CB679AF2890}">
      <formula1>"○,　"</formula1>
    </dataValidation>
    <dataValidation type="list" imeMode="halfAlpha" allowBlank="1" showInputMessage="1" showErrorMessage="1" error="リストから選択してください" sqref="K335" xr:uid="{5E182AEF-CF70-4A37-94C3-CDCBA8DCE83E}">
      <formula1>"○,　"</formula1>
    </dataValidation>
    <dataValidation type="list" imeMode="halfAlpha" allowBlank="1" showInputMessage="1" showErrorMessage="1" error="リストから選択してください" sqref="L335" xr:uid="{D2780D03-3587-44A4-9674-7347B1A257D1}">
      <formula1>"○,　"</formula1>
    </dataValidation>
    <dataValidation type="list" imeMode="halfAlpha" allowBlank="1" showInputMessage="1" showErrorMessage="1" error="リストから選択してください" sqref="K336" xr:uid="{ADD06CA7-3CC5-453A-B2C6-AC102A9E9BF9}">
      <formula1>"○,　"</formula1>
    </dataValidation>
    <dataValidation type="list" imeMode="halfAlpha" allowBlank="1" showInputMessage="1" showErrorMessage="1" error="リストから選択してください" sqref="L336" xr:uid="{C223B51C-4033-41BB-B2CB-81B74B71B7C9}">
      <formula1>"○,　"</formula1>
    </dataValidation>
    <dataValidation type="list" imeMode="halfAlpha" allowBlank="1" showInputMessage="1" showErrorMessage="1" error="リストから選択してください" sqref="K337" xr:uid="{1AAA0F8F-A430-4701-B3FC-27A598ED9B84}">
      <formula1>"○,　"</formula1>
    </dataValidation>
    <dataValidation type="list" imeMode="halfAlpha" allowBlank="1" showInputMessage="1" showErrorMessage="1" error="リストから選択してください" sqref="L337" xr:uid="{EF1528DD-D7A1-402E-AFB7-1C4DEED43B51}">
      <formula1>"○,　"</formula1>
    </dataValidation>
    <dataValidation type="list" imeMode="halfAlpha" allowBlank="1" showInputMessage="1" showErrorMessage="1" error="リストから選択してください" sqref="K338" xr:uid="{CA69672C-83BD-461C-94F4-B69CB2F3EB38}">
      <formula1>"○,　"</formula1>
    </dataValidation>
    <dataValidation type="list" imeMode="halfAlpha" allowBlank="1" showInputMessage="1" showErrorMessage="1" error="リストから選択してください" sqref="L338" xr:uid="{7F04864F-0CE0-4DF7-8B20-6C147CEE1745}">
      <formula1>"○,　"</formula1>
    </dataValidation>
    <dataValidation type="list" imeMode="halfAlpha" allowBlank="1" showInputMessage="1" showErrorMessage="1" error="リストから選択してください" sqref="K339" xr:uid="{F3C7604F-7BB0-41E0-80A1-238F43F3670B}">
      <formula1>"○,　"</formula1>
    </dataValidation>
    <dataValidation type="list" imeMode="halfAlpha" allowBlank="1" showInputMessage="1" showErrorMessage="1" error="リストから選択してください" sqref="L339" xr:uid="{994C8295-F5BC-496F-94A9-E3650B8F5628}">
      <formula1>"○,　"</formula1>
    </dataValidation>
    <dataValidation type="list" imeMode="halfAlpha" allowBlank="1" showInputMessage="1" showErrorMessage="1" error="リストから選択してください" sqref="K340" xr:uid="{0136EF2F-4DC4-4C87-9023-299485D2A008}">
      <formula1>"○,　"</formula1>
    </dataValidation>
    <dataValidation type="list" imeMode="halfAlpha" allowBlank="1" showInputMessage="1" showErrorMessage="1" error="リストから選択してください" sqref="L340" xr:uid="{58EA9918-F957-4E61-9E2C-A6A810E80CE7}">
      <formula1>"○,　"</formula1>
    </dataValidation>
    <dataValidation type="list" imeMode="halfAlpha" allowBlank="1" showInputMessage="1" showErrorMessage="1" error="リストから選択してください" sqref="K341" xr:uid="{684C7B81-1381-42B0-9864-774B70DCA8A8}">
      <formula1>"○,　"</formula1>
    </dataValidation>
    <dataValidation type="list" imeMode="halfAlpha" allowBlank="1" showInputMessage="1" showErrorMessage="1" error="リストから選択してください" sqref="L341" xr:uid="{6760843A-1810-4C61-A2EE-D7F6A4A4BFAE}">
      <formula1>"○,　"</formula1>
    </dataValidation>
    <dataValidation type="list" imeMode="halfAlpha" allowBlank="1" showInputMessage="1" showErrorMessage="1" error="リストから選択してください" sqref="K342" xr:uid="{0100E030-8811-4EC7-9548-C57B1EF47C3F}">
      <formula1>"○,　"</formula1>
    </dataValidation>
    <dataValidation type="list" imeMode="halfAlpha" allowBlank="1" showInputMessage="1" showErrorMessage="1" error="リストから選択してください" sqref="L342" xr:uid="{F2C9B819-2EC3-4A96-9B00-6DB41A712E1C}">
      <formula1>"○,　"</formula1>
    </dataValidation>
    <dataValidation type="list" imeMode="halfAlpha" allowBlank="1" showInputMessage="1" showErrorMessage="1" error="リストから選択してください" sqref="K343" xr:uid="{E7611151-050D-41A6-A4F1-169E0EEA02CA}">
      <formula1>"○,　"</formula1>
    </dataValidation>
    <dataValidation type="list" imeMode="halfAlpha" allowBlank="1" showInputMessage="1" showErrorMessage="1" error="リストから選択してください" sqref="L343" xr:uid="{87B325FE-A40D-4F95-BAD3-741E457AB5B2}">
      <formula1>"○,　"</formula1>
    </dataValidation>
    <dataValidation type="list" imeMode="halfAlpha" allowBlank="1" showInputMessage="1" showErrorMessage="1" error="リストから選択してください" sqref="K344" xr:uid="{BDC8625C-8D3D-4C4F-84CA-D0EB3720FA6D}">
      <formula1>"○,　"</formula1>
    </dataValidation>
    <dataValidation type="list" imeMode="halfAlpha" allowBlank="1" showInputMessage="1" showErrorMessage="1" error="リストから選択してください" sqref="L344" xr:uid="{094CB85F-CCEA-49DA-8B46-6CBF91460558}">
      <formula1>"○,　"</formula1>
    </dataValidation>
    <dataValidation type="list" imeMode="halfAlpha" allowBlank="1" showInputMessage="1" showErrorMessage="1" error="リストから選択してください" sqref="K345" xr:uid="{8642E947-0A09-4B3F-A610-D148A11BE3D6}">
      <formula1>"○,　"</formula1>
    </dataValidation>
    <dataValidation type="list" imeMode="halfAlpha" allowBlank="1" showInputMessage="1" showErrorMessage="1" error="リストから選択してください" sqref="L345" xr:uid="{14140781-326D-4E28-80ED-003F6EFC06F1}">
      <formula1>"○,　"</formula1>
    </dataValidation>
    <dataValidation type="list" imeMode="halfAlpha" allowBlank="1" showInputMessage="1" showErrorMessage="1" error="リストから選択してください" sqref="K346" xr:uid="{990E386B-71D0-4CC6-BD07-AD8191C75E18}">
      <formula1>"○,　"</formula1>
    </dataValidation>
    <dataValidation type="list" imeMode="halfAlpha" allowBlank="1" showInputMessage="1" showErrorMessage="1" error="リストから選択してください" sqref="L346" xr:uid="{05230731-DE56-4252-98E4-173D7A0D2A10}">
      <formula1>"○,　"</formula1>
    </dataValidation>
    <dataValidation type="list" imeMode="halfAlpha" allowBlank="1" showInputMessage="1" showErrorMessage="1" error="リストから選択してください" sqref="K347" xr:uid="{81BD2F17-80E5-4753-9750-939217BBBFE7}">
      <formula1>"○,　"</formula1>
    </dataValidation>
    <dataValidation type="list" imeMode="halfAlpha" allowBlank="1" showInputMessage="1" showErrorMessage="1" error="リストから選択してください" sqref="L347" xr:uid="{27B76648-801A-4007-8D41-6A39F17D06CB}">
      <formula1>"○,　"</formula1>
    </dataValidation>
    <dataValidation type="list" imeMode="halfAlpha" allowBlank="1" showInputMessage="1" showErrorMessage="1" error="リストから選択してください" sqref="K348" xr:uid="{317A5FFC-3466-4DDE-9B11-91270B86B08D}">
      <formula1>"○,　"</formula1>
    </dataValidation>
    <dataValidation type="list" imeMode="halfAlpha" allowBlank="1" showInputMessage="1" showErrorMessage="1" error="リストから選択してください" sqref="L348" xr:uid="{CB535893-DC91-4EC4-B42A-A7FA58A027B1}">
      <formula1>"○,　"</formula1>
    </dataValidation>
    <dataValidation type="list" imeMode="halfAlpha" allowBlank="1" showInputMessage="1" showErrorMessage="1" error="リストから選択してください" sqref="K349" xr:uid="{1047DD05-1636-4132-A54F-EE66BC4D75B7}">
      <formula1>"○,　"</formula1>
    </dataValidation>
    <dataValidation type="list" imeMode="halfAlpha" allowBlank="1" showInputMessage="1" showErrorMessage="1" error="リストから選択してください" sqref="L349" xr:uid="{9C8BB69A-D1E3-472B-9439-DBCE89EBE1B1}">
      <formula1>"○,　"</formula1>
    </dataValidation>
    <dataValidation type="list" imeMode="halfAlpha" allowBlank="1" showInputMessage="1" showErrorMessage="1" error="リストから選択してください" sqref="K350" xr:uid="{374BA34C-551C-4F19-8392-88305B95263B}">
      <formula1>"○,　"</formula1>
    </dataValidation>
    <dataValidation type="list" imeMode="halfAlpha" allowBlank="1" showInputMessage="1" showErrorMessage="1" error="リストから選択してください" sqref="L350" xr:uid="{0E8C530B-1B2F-4134-BBC5-68EDF7EEE500}">
      <formula1>"○,　"</formula1>
    </dataValidation>
    <dataValidation type="list" imeMode="halfAlpha" allowBlank="1" showInputMessage="1" showErrorMessage="1" error="リストから選択してください" sqref="K351" xr:uid="{23B995B5-14A0-4DD6-90A8-C85A4550E317}">
      <formula1>"○,　"</formula1>
    </dataValidation>
    <dataValidation type="list" imeMode="halfAlpha" allowBlank="1" showInputMessage="1" showErrorMessage="1" error="リストから選択してください" sqref="L351" xr:uid="{6C16E762-4795-47B8-8AE5-C3843772A777}">
      <formula1>"○,　"</formula1>
    </dataValidation>
    <dataValidation type="list" imeMode="halfAlpha" allowBlank="1" showInputMessage="1" showErrorMessage="1" error="リストから選択してください" sqref="K352" xr:uid="{1FEEDEC5-BE8C-4496-9033-EF18B6BADF7E}">
      <formula1>"○,　"</formula1>
    </dataValidation>
    <dataValidation type="list" imeMode="halfAlpha" allowBlank="1" showInputMessage="1" showErrorMessage="1" error="リストから選択してください" sqref="K353" xr:uid="{63C118CE-71B7-4530-8DB2-F29145E5AF83}">
      <formula1>"○,　"</formula1>
    </dataValidation>
    <dataValidation type="list" imeMode="halfAlpha" allowBlank="1" showInputMessage="1" showErrorMessage="1" error="リストから選択してください" sqref="K354" xr:uid="{2B8EC5AD-0898-4C0F-A155-9459A749753D}">
      <formula1>"○,　"</formula1>
    </dataValidation>
    <dataValidation type="list" imeMode="halfAlpha" allowBlank="1" showInputMessage="1" showErrorMessage="1" error="リストから選択してください" sqref="K355" xr:uid="{3A1FC23D-0A4D-49F2-8F86-9B5376887310}">
      <formula1>"○,　"</formula1>
    </dataValidation>
    <dataValidation type="list" imeMode="halfAlpha" allowBlank="1" showInputMessage="1" showErrorMessage="1" error="リストから選択してください" sqref="K356" xr:uid="{17DCC127-E6D2-441A-B90B-0ECABEDE42F0}">
      <formula1>"○,　"</formula1>
    </dataValidation>
    <dataValidation type="list" imeMode="halfAlpha" allowBlank="1" showInputMessage="1" showErrorMessage="1" error="リストから選択してください" sqref="K357" xr:uid="{AB2826B4-8574-45D5-837A-001371FB86AE}">
      <formula1>"○,　"</formula1>
    </dataValidation>
    <dataValidation type="list" imeMode="halfAlpha" allowBlank="1" showInputMessage="1" showErrorMessage="1" error="リストから選択してください" sqref="K358" xr:uid="{9E7AFA08-994F-47D8-9D7D-23654D63F5A7}">
      <formula1>"○,　"</formula1>
    </dataValidation>
    <dataValidation type="list" imeMode="halfAlpha" allowBlank="1" showInputMessage="1" showErrorMessage="1" error="リストから選択してください" sqref="K359" xr:uid="{D01012C5-90A8-4B15-8A58-B87243CA2E66}">
      <formula1>"○,　"</formula1>
    </dataValidation>
    <dataValidation type="list" imeMode="halfAlpha" allowBlank="1" showInputMessage="1" showErrorMessage="1" error="リストから選択してください" sqref="K360" xr:uid="{1E75992E-A0C9-44E8-9D7E-F14B2CF721C8}">
      <formula1>"○,　"</formula1>
    </dataValidation>
    <dataValidation errorStyle="warning" imeMode="halfAlpha" allowBlank="1" showInputMessage="1" showErrorMessage="1" sqref="Q299:R301" xr:uid="{D0D9DE61-B448-468B-9752-6E19619349E6}"/>
    <dataValidation type="date" imeMode="halfAlpha" allowBlank="1" showInputMessage="1" showErrorMessage="1" error="有効な日付を入力してください" sqref="S299:U301" xr:uid="{2D77A9F5-6A72-4F9D-95D4-D2A40832C24F}">
      <formula1>92</formula1>
      <formula2>73415</formula2>
    </dataValidation>
    <dataValidation errorStyle="warning" imeMode="halfAlpha" allowBlank="1" showInputMessage="1" showErrorMessage="1" sqref="Q302:R302" xr:uid="{498383B1-B532-471D-A6FC-9C6C63ED7046}"/>
    <dataValidation type="date" imeMode="halfAlpha" allowBlank="1" showInputMessage="1" showErrorMessage="1" error="有効な日付を入力してください" sqref="S302:U302" xr:uid="{343CA370-7209-4FC3-A729-EBB9558C1917}">
      <formula1>92</formula1>
      <formula2>73415</formula2>
    </dataValidation>
    <dataValidation errorStyle="warning" imeMode="halfAlpha" allowBlank="1" showInputMessage="1" showErrorMessage="1" sqref="Q317:R317" xr:uid="{EEB3BF4A-C9E6-4E5C-8531-E13AB9EBB12F}"/>
    <dataValidation type="date" imeMode="halfAlpha" allowBlank="1" showInputMessage="1" showErrorMessage="1" error="有効な日付を入力してください" sqref="S317:U317" xr:uid="{B286EBB1-0C27-45D9-B2A9-4C6AD72AAC78}">
      <formula1>92</formula1>
      <formula2>73415</formula2>
    </dataValidation>
    <dataValidation errorStyle="warning" imeMode="halfAlpha" allowBlank="1" showInputMessage="1" showErrorMessage="1" sqref="Q318:R325" xr:uid="{138B7705-CD2C-49F3-9FD7-CD5DADA1F8FD}"/>
    <dataValidation type="date" imeMode="halfAlpha" allowBlank="1" showInputMessage="1" showErrorMessage="1" error="有効な日付を入力してください" sqref="S318:U325" xr:uid="{E2869BF9-4FFE-46A0-ADC7-B4E5946DBC40}">
      <formula1>92</formula1>
      <formula2>73415</formula2>
    </dataValidation>
    <dataValidation errorStyle="warning" imeMode="halfAlpha" allowBlank="1" showInputMessage="1" showErrorMessage="1" sqref="Q326:R326" xr:uid="{F0FB69FE-AFA4-44DD-B606-629D1562956B}"/>
    <dataValidation type="date" imeMode="halfAlpha" allowBlank="1" showInputMessage="1" showErrorMessage="1" error="有効な日付を入力してください" sqref="S326:U326" xr:uid="{E91E3923-E31E-40BF-86E2-02D44280DD98}">
      <formula1>92</formula1>
      <formula2>73415</formula2>
    </dataValidation>
    <dataValidation errorStyle="warning" imeMode="halfAlpha" allowBlank="1" showInputMessage="1" showErrorMessage="1" sqref="Q327:R327" xr:uid="{ECD29B63-B2DE-48F5-AF67-DC4B5BD01270}"/>
    <dataValidation type="date" imeMode="halfAlpha" allowBlank="1" showInputMessage="1" showErrorMessage="1" error="有効な日付を入力してください" sqref="S327:U327" xr:uid="{15AA3C93-479F-4A34-BE06-0395502FE294}">
      <formula1>92</formula1>
      <formula2>73415</formula2>
    </dataValidation>
    <dataValidation errorStyle="warning" imeMode="halfAlpha" allowBlank="1" showInputMessage="1" showErrorMessage="1" sqref="Q328:R328" xr:uid="{A21D7DB0-CF64-4173-B526-3A56397BE76F}"/>
    <dataValidation type="date" imeMode="halfAlpha" allowBlank="1" showInputMessage="1" showErrorMessage="1" error="有効な日付を入力してください" sqref="S328:U328" xr:uid="{940FDAE6-8A83-4DD3-B1D3-571CB791889D}">
      <formula1>92</formula1>
      <formula2>73415</formula2>
    </dataValidation>
    <dataValidation errorStyle="warning" imeMode="halfAlpha" allowBlank="1" showInputMessage="1" showErrorMessage="1" sqref="Q331:R351" xr:uid="{0D8B8377-2BAD-409B-88A6-6842592E823B}"/>
    <dataValidation type="date" imeMode="halfAlpha" allowBlank="1" showInputMessage="1" showErrorMessage="1" error="有効な日付を入力してください" sqref="S331:U351" xr:uid="{026540D5-7284-49BE-806F-9D435CF38AB4}">
      <formula1>92</formula1>
      <formula2>73415</formula2>
    </dataValidation>
    <dataValidation errorStyle="warning" imeMode="halfAlpha" allowBlank="1" showInputMessage="1" showErrorMessage="1" sqref="Q361:R361" xr:uid="{02DB0B4D-47FA-4C3C-A7BC-66AD42DA76BE}"/>
    <dataValidation type="date" imeMode="halfAlpha" allowBlank="1" showInputMessage="1" showErrorMessage="1" error="有効な日付を入力してください" sqref="S361:U361" xr:uid="{7B157D25-FB17-4F4C-BDAA-CF3973576B69}">
      <formula1>92</formula1>
      <formula2>73415</formula2>
    </dataValidation>
    <dataValidation errorStyle="warning" imeMode="hiragana" allowBlank="1" showInputMessage="1" showErrorMessage="1" sqref="M362:P362" xr:uid="{F23CB388-ED78-4F16-8E48-315BEF877703}"/>
    <dataValidation errorStyle="warning" imeMode="halfAlpha" allowBlank="1" showInputMessage="1" showErrorMessage="1" sqref="Q362:R362" xr:uid="{D31B8487-2715-47CA-87EF-D8CFBE49D6C1}"/>
    <dataValidation type="date" imeMode="halfAlpha" allowBlank="1" showInputMessage="1" showErrorMessage="1" error="有効な日付を入力してください" sqref="S362:U362" xr:uid="{FB98FA62-401A-4849-8E3E-0B1BDCC1D29D}">
      <formula1>92</formula1>
      <formula2>73415</formula2>
    </dataValidation>
    <dataValidation errorStyle="warning" imeMode="hiragana" allowBlank="1" showInputMessage="1" showErrorMessage="1" sqref="M363:P363" xr:uid="{EC271A10-703C-4ED7-809B-C118E70E6BD5}"/>
    <dataValidation errorStyle="warning" imeMode="halfAlpha" allowBlank="1" showInputMessage="1" showErrorMessage="1" sqref="Q363:R363" xr:uid="{BAE31F7C-F580-47FB-BBBF-1D7E7B45918C}"/>
    <dataValidation type="date" imeMode="halfAlpha" allowBlank="1" showInputMessage="1" showErrorMessage="1" error="有効な日付を入力してください" sqref="S363:U363" xr:uid="{6B568712-79F6-4CAA-9395-A8DAC0C7FCDC}">
      <formula1>92</formula1>
      <formula2>73415</formula2>
    </dataValidation>
    <dataValidation errorStyle="warning" imeMode="hiragana" allowBlank="1" showInputMessage="1" showErrorMessage="1" sqref="E371:U371" xr:uid="{1A059A72-C960-4A65-93A9-75CE2062C9D1}"/>
    <dataValidation errorStyle="warning" imeMode="hiragana" allowBlank="1" showInputMessage="1" showErrorMessage="1" sqref="E374:U374" xr:uid="{D5BF7A7E-982F-48CC-A808-119AF6AC1F45}"/>
    <dataValidation type="list" imeMode="halfAlpha" allowBlank="1" showInputMessage="1" showErrorMessage="1" error="リストから選択してください" sqref="I376:M376" xr:uid="{E551097A-4542-4FB4-8425-78F2F53502BC}">
      <formula1>"有,無,　"</formula1>
    </dataValidation>
  </dataValidations>
  <pageMargins left="0.19685039370078741" right="0.19685039370078741" top="0.39370078740157483" bottom="0.19685039370078741" header="0.19685039370078741" footer="0.19685039370078741"/>
  <pageSetup paperSize="9" scale="68" fitToHeight="0" orientation="portrait" horizontalDpi="4294967293" r:id="rId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4"/>
  <sheetViews>
    <sheetView zoomScaleNormal="100" workbookViewId="0"/>
  </sheetViews>
  <sheetFormatPr defaultColWidth="9" defaultRowHeight="13.5" x14ac:dyDescent="0.15"/>
  <cols>
    <col min="1" max="16384" width="9" style="151"/>
  </cols>
  <sheetData>
    <row r="1" spans="1:1" x14ac:dyDescent="0.15">
      <c r="A1" s="151"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151" t="str">
        <f>"@神奈川県@和歌山県@鹿児島県@"</f>
        <v>@神奈川県@和歌山県@鹿児島県@</v>
      </c>
    </row>
    <row r="3" spans="1:1" x14ac:dyDescent="0.15">
      <c r="A3" s="151" t="s">
        <v>262</v>
      </c>
    </row>
    <row r="4" spans="1:1" x14ac:dyDescent="0.15">
      <c r="A4" s="151" t="s">
        <v>267</v>
      </c>
    </row>
  </sheetData>
  <sheetProtection algorithmName="SHA-512" hashValue="cuopDG+P8F+MsslV8MQ6cfuQBAkWor42DBojQiogggVOdPsXIqEVYepUC9TLIlLsccjr8/CsUo35n1tNWxLt/A==" saltValue="/NrgOz4A4eYbDbXuZdUqVQ==" spinCount="100000" sheet="1" objects="1" scenarios="1"/>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入力シート</vt:lpstr>
      <vt:lpstr>settings</vt:lpstr>
      <vt:lpstr>入力シート!Print_Titles</vt:lpstr>
      <vt:lpstr>希望</vt:lpstr>
      <vt:lpstr>都道府県3</vt:lpstr>
      <vt:lpstr>都道府県4</vt:lpstr>
      <vt:lpstr>日付例</vt:lpstr>
      <vt:lpstr>日付例_s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2023-11-02T02:44:03Z</cp:lastPrinted>
  <dcterms:created xsi:type="dcterms:W3CDTF">2018-07-20T07:50:20Z</dcterms:created>
  <dcterms:modified xsi:type="dcterms:W3CDTF">2025-11-28T00:24:56Z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7f0afc0d-dcdc-43e2-87eb-00d6d54f8cb8</vt:lpwstr>
  </property>
</Properties>
</file>